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120" windowHeight="7950"/>
  </bookViews>
  <sheets>
    <sheet name="Оснащ CОО" sheetId="5" r:id="rId1"/>
  </sheets>
  <calcPr calcId="145621"/>
</workbook>
</file>

<file path=xl/calcChain.xml><?xml version="1.0" encoding="utf-8"?>
<calcChain xmlns="http://schemas.openxmlformats.org/spreadsheetml/2006/main">
  <c r="B154" i="5" l="1"/>
  <c r="B391" i="5" l="1"/>
  <c r="B436" i="5"/>
  <c r="B343" i="5"/>
  <c r="B298" i="5"/>
  <c r="B255" i="5"/>
  <c r="B212" i="5"/>
  <c r="B171" i="5"/>
  <c r="B128" i="5"/>
  <c r="B84" i="5"/>
  <c r="B43" i="5"/>
  <c r="B17" i="5"/>
  <c r="B22" i="5"/>
  <c r="B26" i="5"/>
  <c r="B32" i="5"/>
  <c r="B51" i="5"/>
  <c r="B54" i="5"/>
  <c r="B59" i="5"/>
  <c r="B63" i="5"/>
  <c r="B67" i="5"/>
  <c r="B73" i="5"/>
  <c r="B92" i="5"/>
  <c r="B95" i="5"/>
  <c r="B100" i="5"/>
  <c r="B107" i="5"/>
  <c r="B111" i="5"/>
  <c r="B117" i="5"/>
  <c r="B136" i="5"/>
  <c r="B139" i="5"/>
  <c r="B144" i="5"/>
  <c r="B150" i="5"/>
  <c r="B160" i="5"/>
  <c r="B179" i="5"/>
  <c r="B182" i="5"/>
  <c r="B187" i="5"/>
  <c r="B191" i="5"/>
  <c r="B195" i="5"/>
  <c r="B201" i="5"/>
  <c r="B220" i="5"/>
  <c r="B223" i="5"/>
  <c r="B230" i="5"/>
  <c r="B234" i="5"/>
  <c r="B238" i="5"/>
  <c r="B244" i="5"/>
  <c r="B263" i="5"/>
  <c r="B266" i="5"/>
  <c r="B271" i="5"/>
  <c r="B275" i="5"/>
  <c r="B279" i="5"/>
  <c r="B287" i="5"/>
  <c r="B306" i="5"/>
  <c r="B311" i="5"/>
  <c r="B318" i="5"/>
  <c r="B322" i="5"/>
  <c r="B326" i="5"/>
  <c r="B332" i="5"/>
  <c r="B351" i="5"/>
  <c r="B354" i="5"/>
  <c r="B359" i="5"/>
  <c r="B363" i="5"/>
  <c r="B367" i="5"/>
  <c r="B373" i="5"/>
  <c r="B399" i="5"/>
  <c r="B406" i="5"/>
  <c r="B411" i="5"/>
  <c r="B415" i="5"/>
  <c r="B419" i="5"/>
  <c r="B425" i="5"/>
  <c r="B444" i="5"/>
  <c r="B447" i="5"/>
  <c r="B452" i="5"/>
  <c r="B451" i="5" s="1"/>
  <c r="B456" i="5"/>
  <c r="B462" i="5"/>
  <c r="B472" i="5"/>
  <c r="B475" i="5"/>
  <c r="B480" i="5"/>
  <c r="B483" i="5"/>
  <c r="B487" i="5"/>
  <c r="B502" i="5"/>
  <c r="B5" i="5" s="1"/>
  <c r="D5" i="5" s="1"/>
  <c r="E5" i="5" s="1"/>
  <c r="B479" i="5" l="1"/>
  <c r="B478" i="5" s="1"/>
  <c r="B4" i="5" s="1"/>
  <c r="D4" i="5" s="1"/>
  <c r="E4" i="5" s="1"/>
  <c r="B72" i="5"/>
  <c r="B66" i="5" s="1"/>
  <c r="B229" i="5"/>
  <c r="B58" i="5"/>
  <c r="B424" i="5"/>
  <c r="B418" i="5" s="1"/>
  <c r="B372" i="5"/>
  <c r="B366" i="5" s="1"/>
  <c r="B270" i="5"/>
  <c r="B186" i="5"/>
  <c r="B99" i="5"/>
  <c r="B461" i="5"/>
  <c r="B455" i="5" s="1"/>
  <c r="B450" i="5" s="1"/>
  <c r="B317" i="5"/>
  <c r="B116" i="5"/>
  <c r="B110" i="5" s="1"/>
  <c r="B143" i="5"/>
  <c r="B159" i="5"/>
  <c r="B153" i="5" s="1"/>
  <c r="B200" i="5"/>
  <c r="B194" i="5" s="1"/>
  <c r="B243" i="5"/>
  <c r="B237" i="5" s="1"/>
  <c r="B286" i="5"/>
  <c r="B278" i="5" s="1"/>
  <c r="B331" i="5"/>
  <c r="B325" i="5" s="1"/>
  <c r="B358" i="5"/>
  <c r="B410" i="5"/>
  <c r="B31" i="5"/>
  <c r="B25" i="5" s="1"/>
  <c r="B16" i="5"/>
  <c r="B316" i="5" l="1"/>
  <c r="B57" i="5"/>
  <c r="B185" i="5"/>
  <c r="B98" i="5"/>
  <c r="B228" i="5"/>
  <c r="B269" i="5"/>
  <c r="B15" i="5"/>
  <c r="B142" i="5"/>
  <c r="B357" i="5"/>
  <c r="B409" i="5"/>
  <c r="B14" i="5" l="1"/>
  <c r="B3" i="5" s="1"/>
  <c r="D3" i="5" s="1"/>
  <c r="E3" i="5" s="1"/>
  <c r="B6" i="5" l="1"/>
  <c r="D6" i="5" s="1"/>
  <c r="E6" i="5" s="1"/>
</calcChain>
</file>

<file path=xl/sharedStrings.xml><?xml version="1.0" encoding="utf-8"?>
<sst xmlns="http://schemas.openxmlformats.org/spreadsheetml/2006/main" count="544" uniqueCount="221">
  <si>
    <t>Максимально возможное количество баллов</t>
  </si>
  <si>
    <t>1.1 Рабочее место педагога</t>
  </si>
  <si>
    <t>Стол письменный (учительский)</t>
  </si>
  <si>
    <t>Стул (учительский)</t>
  </si>
  <si>
    <t>1.2 Рабочее место обучающегося</t>
  </si>
  <si>
    <t>II. Учебно-методическое и информационное обеспечение</t>
  </si>
  <si>
    <t>2.1 Программно-методическое обеспечение</t>
  </si>
  <si>
    <t>2.2 Инновационные средства обучения:</t>
  </si>
  <si>
    <t xml:space="preserve">    2.2.1  Специализированный программно-аппаратный комплекс  педагога (СПАК педагога)</t>
  </si>
  <si>
    <t>а) персональный или мобильный компьютер (ноутбук) с предустановленным программным обеспечением</t>
  </si>
  <si>
    <t>б) интерактивная доска проекционным оборудованием /мультимедиа проектор + экран (на штативе или настенный)</t>
  </si>
  <si>
    <t>в) печатное, копировальное, сканирующее устройство (отдельные элементы или в виде многофункционального устройства)</t>
  </si>
  <si>
    <t xml:space="preserve">г) СПАК обеспечивает: </t>
  </si>
  <si>
    <t xml:space="preserve">    2.2.2 Специализированный программно-аппаратный комплекс  обучающегося (СПАК обучающегося):</t>
  </si>
  <si>
    <t>б) СПАК обеспечивает</t>
  </si>
  <si>
    <t>2.2.3 Электронные информационно-образовательные ресурсы</t>
  </si>
  <si>
    <t>2.3 Традиционные средства обучения (в количестве, необходимом для организации индивидуальной и групповой работы)</t>
  </si>
  <si>
    <t>Комплект учебно-методической литературы по биологии в соответствии с учебно-методическим комплексом</t>
  </si>
  <si>
    <t>Комплект учебно-методической литературы по географии в соответствии с учебно-методическим комплексом</t>
  </si>
  <si>
    <t>2.3 Традиционные  средства обучения (в количестве, необходимом для организации индивидуальной и групповой работ)</t>
  </si>
  <si>
    <t>Комплект учебно-методической литературы по химии в соответствии с учебно-методическим комплексом</t>
  </si>
  <si>
    <t>2.3 Традиционные  средства обучения (в количестве, необходимом для организации индивидуальной и групповой работы)</t>
  </si>
  <si>
    <t>Комплект учебно-методической литературы по физике в соответствии с учебно-методическим комплексом</t>
  </si>
  <si>
    <t>Комплект учебно-методической литературы по  иностранному языку в соответствии с учебно-методическим комплексом</t>
  </si>
  <si>
    <t>Комплект учебно-методической литературы по истории в соответствии с учебно-методическим комплексом</t>
  </si>
  <si>
    <t>Комплект учебно-методической литературы по обществознанию в соответствии с учебно-методическим комплексом</t>
  </si>
  <si>
    <t>Стол (учительский)</t>
  </si>
  <si>
    <t>а) Персональный или мобильный компьютер (ноутбук) с предустановленным программным обеспечением</t>
  </si>
  <si>
    <t>б) Интерактивная доска</t>
  </si>
  <si>
    <t>е) Цифровой фотоаппарат</t>
  </si>
  <si>
    <t>ж) Цифровая видеокамера</t>
  </si>
  <si>
    <t>з) Web-камера</t>
  </si>
  <si>
    <t>и) Устройства вывода/ вывода звуковой информации – микрофон, колонки и наушники</t>
  </si>
  <si>
    <t>к) Устройства для создания музыкальной информации (музыкальные клавиатуры)</t>
  </si>
  <si>
    <t>л) СПАК обеспечивает :</t>
  </si>
  <si>
    <t>Комплект учебно-методической литературы по ИКТ в соответствии с учебно-методическим комплексом</t>
  </si>
  <si>
    <t>Комплект учебно-методической литературы по ОБЖ в соответствии с учебно-методическим комплексом</t>
  </si>
  <si>
    <t>2.2.2 Электронные информационно-образовательные ресурсы</t>
  </si>
  <si>
    <t>2.3 Традиционные средства обучения (в количестве, необходимом для организации индивидуальной, групповой и коллективной работы)</t>
  </si>
  <si>
    <t>Комплект учебно-методической литературы по физической культуре в соответствии с учебно-методическим комплексом</t>
  </si>
  <si>
    <t>Комплект учебно-методической литературы:</t>
  </si>
  <si>
    <t>СПАК библиотекаря</t>
  </si>
  <si>
    <t>Персональный или мобильный компьютер (ноутбук) с предустановленным программным обеспечением</t>
  </si>
  <si>
    <t>Печатное, копировальное, сканирующие устройства (отдельные элементы или в виде многофункционального устройства)</t>
  </si>
  <si>
    <t>СПАК обеспечивает:</t>
  </si>
  <si>
    <t>1.2.Интерактивное оборудование (интерактивные доски, интерактивные приставки, графические планшеты, документ-камеры и т.п.)</t>
  </si>
  <si>
    <t>1.3.Копировально-множительная техника в количестве, обеспечивающем обучение в современной ИОС</t>
  </si>
  <si>
    <t>1.4.Фото и /или видео техника в количестве, обеспечивающем обучение в современной ИОС</t>
  </si>
  <si>
    <t xml:space="preserve">1.5.Специализированные программно-аппаратные комплексы: </t>
  </si>
  <si>
    <t xml:space="preserve">ИОС обеспечивает: </t>
  </si>
  <si>
    <t>1.      Технологические средства информационных и коммуникационных технологий</t>
  </si>
  <si>
    <t>ИТОГО</t>
  </si>
  <si>
    <t>Итоговое количество баллов</t>
  </si>
  <si>
    <t>51-80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</si>
  <si>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биологии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</si>
  <si>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географии</t>
  </si>
  <si>
    <t>2.6.литература по социальному и профессиональному самоопределению обучающихся</t>
  </si>
  <si>
    <t>Федеральные государственные образовательные стандарты среднего общего образования</t>
  </si>
  <si>
    <t xml:space="preserve">Примерная основная образовательная программа среднего общего образования </t>
  </si>
  <si>
    <t>Примерные программы по учебным предметам. Биология 10-11 классы</t>
  </si>
  <si>
    <t>Программы отдельных учебных предметов, курсов. Биология, как часть основной образовательной программы среднего общего образования общеобразовательной организации.</t>
  </si>
  <si>
    <r>
      <t>·</t>
    </r>
    <r>
      <rPr>
        <sz val="10"/>
        <color indexed="8"/>
        <rFont val="Times New Roman"/>
        <family val="1"/>
        <charset val="204"/>
      </rPr>
      <t>         Сетевое взаимодействие всех участников образовательных отношений</t>
    </r>
  </si>
  <si>
    <r>
      <t>·</t>
    </r>
    <r>
      <rPr>
        <sz val="10"/>
        <color indexed="8"/>
        <rFont val="Times New Roman"/>
        <family val="1"/>
        <charset val="204"/>
      </rPr>
      <t>         Управление учебной деятельностью</t>
    </r>
  </si>
  <si>
    <r>
      <t>·</t>
    </r>
    <r>
      <rPr>
        <sz val="10"/>
        <color indexed="8"/>
        <rFont val="Times New Roman"/>
        <family val="1"/>
        <charset val="204"/>
      </rPr>
      <t>         Создание и редактирование электронных таблиц, текстов и презентаций</t>
    </r>
  </si>
  <si>
    <r>
      <t>·</t>
    </r>
    <r>
      <rPr>
        <sz val="10"/>
        <color indexed="8"/>
        <rFont val="Times New Roman"/>
        <family val="1"/>
        <charset val="204"/>
      </rPr>
      <t>         Возможность размещения, систематизирования и хранения материалов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</si>
  <si>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       Проведение мониторинга и фиксацию хода учебной деятельности и результатов освоения основной образовательной программы среднего общего образования</t>
    </r>
  </si>
  <si>
    <r>
      <t>·</t>
    </r>
    <r>
      <rPr>
        <sz val="10"/>
        <color indexed="8"/>
        <rFont val="Times New Roman"/>
        <family val="1"/>
        <charset val="204"/>
      </rPr>
      <t>         Проведение различных видов и форм текущего контроля успеваемости, промежуточной аттестации, осуществление адаптивной подготовки к государственной итоговой аттестации</t>
    </r>
  </si>
  <si>
    <t>Комплект электронных приложений, как составляющая часть учебника по биологии (10-11 кл)</t>
  </si>
  <si>
    <t>Не менее одного учебника в печатной и электронной форме, достаточного для освоения программы учебного предмета на каждого обучающегося</t>
  </si>
  <si>
    <t>Примерные программы по учебным предметам. География 10-11 классы</t>
  </si>
  <si>
    <t>Комплект электронных приложений, как составляющая часть учебника по географии (10-11 кл)</t>
  </si>
  <si>
    <t>Примерные программы по учебным предметам. Химия 10-11 классы</t>
  </si>
  <si>
    <t>Примерные программы по учебным предметам. Физика 10-11 классы</t>
  </si>
  <si>
    <t>Программы отдельных учебных предметов, курсов. Физика, как часть основной образовательной программы среднего общего образования общеобразовательной организации.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</si>
  <si>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физике</t>
  </si>
  <si>
    <t>Примерные программы по учебным предметам. Русский язык и литература 10-11 классы</t>
  </si>
  <si>
    <t>Комплект электронных приложений, как составляющая часть учебника по русскому языку и литературе (10-11 кл).</t>
  </si>
  <si>
    <t>Комплект словарей (не менее 10 наименований)</t>
  </si>
  <si>
    <t>Комплект дидактических материалов (хрестоматии, учебные пособия, рабочие тетради) по всем разделам программы по русскому языку и литературе</t>
  </si>
  <si>
    <t>Комплект демонстрационных и раздаточных материалов по всем разделам программы по русскому языку и литературе</t>
  </si>
  <si>
    <t>Комплект учебно-методической литературы по русскому языку и литературе в соответствии с учебно-методическим комплексом</t>
  </si>
  <si>
    <t>Примерные программы по учебным предметам. Иностранный язык 10-11 классы</t>
  </si>
  <si>
    <t>Комплект электронных приложений, как составляющая часть учебника по  Иностранный язык (10-11 кл)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</si>
  <si>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иностранному языку</t>
  </si>
  <si>
    <t>Примерные программы по учебным предметам. История 10-11 классы</t>
  </si>
  <si>
    <t>Программы отдельных учебных предметов, курсов. История, как часть основной образовательной программы среднего общего образования общеобразовательной организации.</t>
  </si>
  <si>
    <t>Примерные программы по учебным предметам. Обществознание. 10-11 классы</t>
  </si>
  <si>
    <t>Программы отдельных учебных предметов, курсов. Обществознание, как часть основной образовательной программы среднего общего образования общеобразовательной организации.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</si>
  <si>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истории</t>
  </si>
  <si>
    <t>Комплекты традиционного учебного оборудования,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обществознанию</t>
  </si>
  <si>
    <r>
      <t xml:space="preserve">Примерные программы по учебным предметам.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Математика: алгебра и начала математического анализа, геометрия.  10-11 классы</t>
    </r>
  </si>
  <si>
    <t>Программы отдельных учебных предметов, курсов. Математика: алгебре и начала математического анализа, геометрия (как часть основной образовательной программы среднего общего образования общеобразовательной организации).</t>
  </si>
  <si>
    <r>
      <t xml:space="preserve">Комплект электронных приложений, как составляющая часть учебника по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математике: алгебре и началам математического анализа, геометрии (10-11 кл).</t>
    </r>
  </si>
  <si>
    <r>
      <t xml:space="preserve">Комплект традиционного учебного оборудования,  дидактических материалов (хрестоматии, учебные пособия, рабочие тетради и др.),  демонстрационных и раздаточных материалов,  по всем разделам программы по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математике: алгебре и началам математического анализа, геометрии</t>
    </r>
  </si>
  <si>
    <r>
      <t xml:space="preserve">Комплект учебно-методической литературы по </t>
    </r>
    <r>
      <rPr>
        <sz val="10"/>
        <color indexed="8"/>
        <rFont val="Calibri"/>
        <family val="2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математике: алгебре и началам математического анализа, геометрии в соответствии с учебно-методическим комплексом</t>
    </r>
  </si>
  <si>
    <t>Примерные программы по учебным предметам. Информатика и ИКТ. 10-11 классы</t>
  </si>
  <si>
    <t>Комплект электронных приложений, как составляющая часть учебника по информатике и ИКТ (10-11 кл).</t>
  </si>
  <si>
    <t>Коллекции цифровых образовательных ресурсов по различным учебным предметам</t>
  </si>
  <si>
    <t>Комплекты традиционного учебного оборудования, дидактических материалов (учебные пособия, рабочие тетради),  демонстрационных и раздаточных материалов по всем разделам, обеспечивающим освоение программы по ИКТ</t>
  </si>
  <si>
    <t>Примерные программы по учебным предметам. Основы безопасности и жизнедеятельности 10-11 классы</t>
  </si>
  <si>
    <t>Программы отдельных учебных предметов, курсов. Основы безопасности и жизнедеятельности, как часть основной образовательной программы среднего общего образования общеобразовательной организации.</t>
  </si>
  <si>
    <t>Комплект электронных приложений, как составляющая часть учебника по ОБЖ (10-11 кл)</t>
  </si>
  <si>
    <t>Комплекты традиционного учебного оборудования,дидактических материалов (учебные пособия, рабочие тетради, макеты и др.),  демонстрационных и раздаточных материалов по всем разделам, обеспечивающие освоение программы по ОБЖ</t>
  </si>
  <si>
    <t>Примерные программы по учебным предметам. Физическая культура 10-11 классы</t>
  </si>
  <si>
    <t>Программы отдельных учебных предметов, курсов. Физическая культура, как часть основной образовательной программы среднего общего образования общеобразовательной организации.</t>
  </si>
  <si>
    <t>Комплекты традиционного учебного оборудования, дидактических материалов (учебные пособия и др.), демонстрационных и раздаточных материалов по всем разделам,   обеспечивающие освоение программы по физической культуре</t>
  </si>
  <si>
    <t>для 10 класса</t>
  </si>
  <si>
    <t>для 11 класса</t>
  </si>
  <si>
    <t>2.3.издания по изобразительному искусству, музыке, физической культуре и спорту, экологии, правилам безопасного поведения на дорогах</t>
  </si>
  <si>
    <r>
      <t>·</t>
    </r>
    <r>
      <rPr>
        <sz val="10"/>
        <color indexed="8"/>
        <rFont val="Times New Roman"/>
        <family val="1"/>
        <charset val="204"/>
      </rPr>
      <t>  Сетевое взаимодействие всех участников образовательных отношений</t>
    </r>
  </si>
  <si>
    <r>
      <t>·</t>
    </r>
    <r>
      <rPr>
        <sz val="10"/>
        <color indexed="8"/>
        <rFont val="Times New Roman"/>
        <family val="1"/>
        <charset val="204"/>
      </rPr>
      <t>  Безопасный доступ к печатным и электронным образовательным ресурсам, расположенным в открытом доступе и (или) в федеральных и региональных центрах информационно-образовательных ресурсов</t>
    </r>
  </si>
  <si>
    <r>
      <t>·</t>
    </r>
    <r>
      <rPr>
        <sz val="10"/>
        <color indexed="8"/>
        <rFont val="Times New Roman"/>
        <family val="1"/>
        <charset val="204"/>
      </rPr>
      <t>  Создание и редактирование электронных таблиц, текстов и презентаций</t>
    </r>
  </si>
  <si>
    <r>
      <t>·</t>
    </r>
    <r>
      <rPr>
        <sz val="10"/>
        <color indexed="8"/>
        <rFont val="Times New Roman"/>
        <family val="1"/>
        <charset val="204"/>
      </rPr>
      <t xml:space="preserve">  Возможность размещения, систематизирования и хранения материалов </t>
    </r>
  </si>
  <si>
    <t>1.1.Наличие сервера, обеспечивающего единство информационного пространства образовательной организации</t>
  </si>
  <si>
    <r>
      <t>·</t>
    </r>
    <r>
      <rPr>
        <sz val="10"/>
        <color indexed="8"/>
        <rFont val="Times New Roman"/>
        <family val="1"/>
        <charset val="204"/>
      </rPr>
      <t>  Информационно-методическую поддержку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</si>
  <si>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Планирование образовательной деятельности и его ресурсного обеспечения</t>
    </r>
  </si>
  <si>
    <r>
      <t>·</t>
    </r>
    <r>
      <rPr>
        <sz val="10"/>
        <color indexed="8"/>
        <rFont val="Times New Roman"/>
        <family val="1"/>
        <charset val="204"/>
      </rPr>
      <t>  Мониторинг и фиксацию хода и результатов образовательной деятельности</t>
    </r>
  </si>
  <si>
    <r>
      <t>·</t>
    </r>
    <r>
      <rPr>
        <sz val="10"/>
        <color indexed="8"/>
        <rFont val="Times New Roman"/>
        <family val="1"/>
        <charset val="204"/>
      </rPr>
      <t>  Мониторинг здоровья обучающихся</t>
    </r>
  </si>
  <si>
    <r>
      <t>·</t>
    </r>
    <r>
      <rPr>
        <sz val="10"/>
        <color indexed="8"/>
        <rFont val="Times New Roman"/>
        <family val="1"/>
        <charset val="204"/>
      </rPr>
      <t>  Современные процедуры создания, поиска, сбора, анализа, обработки, хранения и представления информации</t>
    </r>
  </si>
  <si>
    <r>
      <t>·</t>
    </r>
    <r>
      <rPr>
        <sz val="10"/>
        <color indexed="8"/>
        <rFont val="Times New Roman"/>
        <family val="1"/>
        <charset val="204"/>
      </rPr>
      <t>  Дистанционное взаимодействие всех участников образовательных отношений, в том числе в рамках дистанционного образования</t>
    </r>
  </si>
  <si>
    <t>81-100</t>
  </si>
  <si>
    <t>б) интерактивная доска проекционным оборудованием /мультимедиа проектор + экран (на штативе или настенный)/сенсорный экран/информационные панели/другие средства отображения информации</t>
  </si>
  <si>
    <t>б) интерактивная доска с проекционным оборудованием /мультимедиа проектор + экран (на штативе или настенный)/сенсорный экран/информационные панели/другие средства отображения информации</t>
  </si>
  <si>
    <t>Комплекты традиционного учебного оборудования,  дидактических материалов (учебные пособия, рабочие тетради, макеты и др.), демонстрационных и раздаточных материалов по всем разделам программы, обеспечивающие освоение программы по химии</t>
  </si>
  <si>
    <t>2.2.1  Специализированный программно-аппаратный комплекс  педагога (СПАК педагога)</t>
  </si>
  <si>
    <t xml:space="preserve">Оценка каждого показателя осуществляется следующим образом: </t>
  </si>
  <si>
    <t xml:space="preserve">1 балл – наличие показателя, что подтверждается необходимыми документами; </t>
  </si>
  <si>
    <r>
      <t xml:space="preserve">Стол демонстрационный </t>
    </r>
    <r>
      <rPr>
        <i/>
        <sz val="10"/>
        <color indexed="8"/>
        <rFont val="Times New Roman"/>
        <family val="1"/>
        <charset val="204"/>
      </rPr>
      <t>(в соответствии с п.5.8   СанПин 2.4.2.2821-10, с изменениями №3)</t>
    </r>
  </si>
  <si>
    <r>
      <t xml:space="preserve">Вытяжной шкаф </t>
    </r>
    <r>
      <rPr>
        <i/>
        <sz val="10"/>
        <color indexed="8"/>
        <rFont val="Times New Roman"/>
        <family val="1"/>
        <charset val="204"/>
      </rPr>
      <t>(в соответствии с п.5.8   СанПин 2.4.2.2821-10, с изменениями №3)</t>
    </r>
  </si>
  <si>
    <r>
      <t xml:space="preserve">Классная доска </t>
    </r>
    <r>
      <rPr>
        <i/>
        <sz val="10"/>
        <color indexed="8"/>
        <rFont val="Times New Roman"/>
        <family val="1"/>
        <charset val="204"/>
      </rPr>
      <t>(в соответствии с п.5.7.; п.7.2.6.   СанПин 2.4.2.2821-10, с изменениями №3)</t>
    </r>
  </si>
  <si>
    <r>
      <t xml:space="preserve">Раковина с подведенным водоснабжением </t>
    </r>
    <r>
      <rPr>
        <i/>
        <sz val="10"/>
        <color indexed="8"/>
        <rFont val="Times New Roman"/>
        <family val="1"/>
        <charset val="204"/>
      </rPr>
      <t>(в соответствии с п.4.27;п.8.1   СанПин 2.4.2.2821-10, с изменениями №3)</t>
    </r>
  </si>
  <si>
    <t>2.2.1  Специализированный программно-аппаратный комплекс  педагога (СПАК педагога) в соответствии с пп. I,II СанПиН 2.2.2/2.4.1340-03, с изменениями №3;   п.5.9. СанПиН 2.4.2.2821-10, с изменениями №3</t>
  </si>
  <si>
    <r>
      <t>1.1 Рабочее место педагога (в соответствии с пп.IX, X СанПиН 2.2.2/2.4.1340-03, с изменениями №3;  пп.5.2, 5.3, 5.7</t>
    </r>
    <r>
      <rPr>
        <i/>
        <sz val="10"/>
        <color indexed="8"/>
        <rFont val="Times New Roman"/>
        <family val="1"/>
        <charset val="204"/>
      </rPr>
      <t xml:space="preserve">   СанПиН 2.4.2.2821-10, с изменениями №3)</t>
    </r>
  </si>
  <si>
    <t>1.2 Рабочее место обучающегося (в соответствии с пп.IX, XI СанПиН 2.2.2/2.4.1340-03,  с изменениями №3)</t>
  </si>
  <si>
    <t>Смотреть СанПиН 2.2.2/2.4.1340-03, с изменениями №3 от 21 июня 2016 г. №81</t>
  </si>
  <si>
    <r>
      <t xml:space="preserve">Стул ученический. Комплект включает количество из расчёта не менее 1 единицы на ученика  </t>
    </r>
    <r>
      <rPr>
        <i/>
        <sz val="10"/>
        <color theme="1"/>
        <rFont val="Times New Roman"/>
        <family val="1"/>
        <charset val="204"/>
      </rPr>
      <t>(в соответствии с п. 4.9;пп.5.2-5.4.   СанПин 2.4.2.2821-10, с изменениями №3)</t>
    </r>
  </si>
  <si>
    <r>
      <t xml:space="preserve">Стол ученический. Комплект включает количество из расчёта не менее 1 единицы на ученика </t>
    </r>
    <r>
      <rPr>
        <i/>
        <sz val="10"/>
        <color theme="1"/>
        <rFont val="Times New Roman"/>
        <family val="1"/>
        <charset val="204"/>
      </rPr>
      <t>(в соответствии с п.4.9;пп.5.2-5.6.   СанПин 2.4.2.2821-10, с изменениями №3)</t>
    </r>
    <r>
      <rPr>
        <sz val="10"/>
        <color theme="1"/>
        <rFont val="Times New Roman"/>
        <family val="1"/>
        <charset val="204"/>
      </rPr>
      <t xml:space="preserve">
</t>
    </r>
  </si>
  <si>
    <t>в) Проектор мультимедийный</t>
  </si>
  <si>
    <t>г) Печатное, копировальное, сканирующие устройства (отдельные элементы или в виде многофункционального устройства)</t>
  </si>
  <si>
    <t xml:space="preserve">д) Экран (на штативе или настенный) </t>
  </si>
  <si>
    <t xml:space="preserve">    2.2.2 Специализированный программно-аппаратный комплекс  обучающегося (СПАК обучающегося) в соответствии с пп. I,II СанПиН 2.2.2/2.4.1340-03, с изменениями №3;   п.5.9. СанПиН 2.4.2.2821-10, с изменениями №3</t>
  </si>
  <si>
    <t>СПАК обеспечивает</t>
  </si>
  <si>
    <t>● Дистанционное взаимодействие образовательной организации с другими организациями социальной сферы</t>
  </si>
  <si>
    <t>Показатель соответствия критериям, %</t>
  </si>
  <si>
    <t>Уровень соответствия критериям</t>
  </si>
  <si>
    <t>Критериальная оценка соответствия</t>
  </si>
  <si>
    <t>Показатель соответствия при реализации ООП СОО современным требованиям  (%)</t>
  </si>
  <si>
    <t>Уровень соответствия при реализации ООП СОО современным требованиям</t>
  </si>
  <si>
    <t>2.4.справочно-библиографические и периодические издания</t>
  </si>
  <si>
    <t>2.5.собрание словарей</t>
  </si>
  <si>
    <t>2.2. научно-популярная и научно-техническая литература</t>
  </si>
  <si>
    <t>2.1. отечественная и зарубежная, классическая и современная художественная литература</t>
  </si>
  <si>
    <t>Система программирования</t>
  </si>
  <si>
    <t>Программа-переводчик, многоязычный электронный словарь</t>
  </si>
  <si>
    <t>Клавиатурный тренажер</t>
  </si>
  <si>
    <t>Программы отдельных учебных предметов, курсов. Информатика и ИКТ (как часть основной образовательной программы среднего общего образования общеобразовательной организации)</t>
  </si>
  <si>
    <t>Комплект электронных приложений, как составляющая часть учебника по истории (10-11 кл.)</t>
  </si>
  <si>
    <t>Комплект электронных приложений, как составляющая часть учебника по обществознанию (10-11 кл.)</t>
  </si>
  <si>
    <t>Программы отдельных учебных предметов, курсов. Иностранный язык, как часть основной образовательной программы среднего общего образования общеобразовательной организации</t>
  </si>
  <si>
    <t>Программы отдельных учебных предметов, курсов. Русский язык и литература (как часть основной образовательной программы среднего общего образования общеобразовательной организации)</t>
  </si>
  <si>
    <t>Комплект электронных приложений, как составляющая часть учебника по физике (10-11 кл.)</t>
  </si>
  <si>
    <t>Комплект электронных приложений, как составляющая часть учебника по химии (10-11 кл.)</t>
  </si>
  <si>
    <t>Программы отдельных учебных предметов, курсов. Химия; как часть основной образовательной программы среднего общего образования общеобразовательной организации</t>
  </si>
  <si>
    <t>Программы отдельных учебных предметов, курсов. География, как часть основной образовательной программы среднего общего образования общеобразовательной организации</t>
  </si>
  <si>
    <t xml:space="preserve">3. Карта оценки  соответствия учебных помещений, учебно-методического и информационного обеспечения, ИОС ОО  в части общешкольного оснащения  при  реализации ООП СОО современным требованиям </t>
  </si>
  <si>
    <t>1.3.Учебно-методическая литература в соответствии с утвержденным в образовательной организации учебно-методическим комплексом</t>
  </si>
  <si>
    <t>Комплект электронных приложений, как составляющая часть учебника по физической культуре (10-11 кл.)</t>
  </si>
  <si>
    <t>КРИТИЧЕСКИЙ</t>
  </si>
  <si>
    <t xml:space="preserve">ДОПУСТИМЫЙ </t>
  </si>
  <si>
    <t>ОПТИМАЛЬНЫЙ</t>
  </si>
  <si>
    <t>Группы критериев</t>
  </si>
  <si>
    <t xml:space="preserve"> до 50</t>
  </si>
  <si>
    <t>1.1.Комплекты учебников, включенных в федеральный перечень учебников, рекомендованных к использованию при реализации имеющих государственную аккредитацию образовательных программ СОО и в соответствии с утвержденным в образовательной организации учебно-методическим комплексом</t>
  </si>
  <si>
    <r>
      <t xml:space="preserve">Комплекты учебников для обучающихся 10 класса: </t>
    </r>
    <r>
      <rPr>
        <sz val="10"/>
        <color indexed="8"/>
        <rFont val="Times New Roman"/>
        <family val="1"/>
        <charset val="204"/>
      </rPr>
      <t>1 экземпляр учебников в печатной и (или) электронной форме или учебного пособия, достаточного для освоения программы учебного предмета на каждого обучающегося  по каждому учебному предмету, входящему  в обязательную часть учебного плана ООП СОО</t>
    </r>
  </si>
  <si>
    <r>
      <t xml:space="preserve">Комплекты учебников для обучающихся 11 класса: </t>
    </r>
    <r>
      <rPr>
        <sz val="10"/>
        <color indexed="8"/>
        <rFont val="Times New Roman"/>
        <family val="1"/>
        <charset val="204"/>
      </rPr>
      <t xml:space="preserve"> 1 экземпляр учебников в печатной и (или) электронной форме или учебного пособия, достаточного для освоения программы учебного предмета на каждого обучающегося  по каждому учебному предмету, входящему  в обязательную часть учебного плана ООП СОО</t>
    </r>
  </si>
  <si>
    <t xml:space="preserve">     - персональный или мобильный компьютер (ноутбук) с предустановленным программным обеспечением</t>
  </si>
  <si>
    <t xml:space="preserve">     - печатное, копировальное, сканирующие устройства (отдельные элементы или в виде многофункционального устройства)</t>
  </si>
  <si>
    <t xml:space="preserve">Внимание!!! </t>
  </si>
  <si>
    <t>Смотреть СанПин 2.4.2.2821-10, с изменениями №3 от 24 ноября 2015 г. №81</t>
  </si>
  <si>
    <t>0 баллов – отсутствие показателя. 
Заполнение только белых ячеек, цветные ячейки и Карта оценки соответствия заполняются автоматически</t>
  </si>
  <si>
    <t>I.  Учебные помещения</t>
  </si>
  <si>
    <t>1. Кабинет биологии</t>
  </si>
  <si>
    <t>2. Кабинет географии</t>
  </si>
  <si>
    <t>3. Кабинет химия</t>
  </si>
  <si>
    <t>4. Кабинет физики</t>
  </si>
  <si>
    <t>5. Кабинет русского языка и литературы</t>
  </si>
  <si>
    <t>6. Кабинет иностранного языка</t>
  </si>
  <si>
    <t>7. Кабинет истории</t>
  </si>
  <si>
    <t>8. Кабинет математики</t>
  </si>
  <si>
    <t xml:space="preserve">9. Кабинет информатики </t>
  </si>
  <si>
    <t>10. Кабинет основ безопасности жизнедеятельности</t>
  </si>
  <si>
    <t>11. Спортивный зал</t>
  </si>
  <si>
    <t>III. Информационно-образовательная среда (ИОС) образовательной организации в части общешкольного оснащения</t>
  </si>
  <si>
    <t>I.  Учебные помещения (323 балла)</t>
  </si>
  <si>
    <t>I.Материально техническое обеспечение учебной деятельности (6 баллов)</t>
  </si>
  <si>
    <t>1. Кабинет биологии (29 баллов)</t>
  </si>
  <si>
    <t>II. Учебно-методическое и информационное обеспечение (23 балла)</t>
  </si>
  <si>
    <r>
      <t xml:space="preserve">Стол ученический. Комплект включает количество из расчёта не менее 1 единицы на ученика </t>
    </r>
    <r>
      <rPr>
        <i/>
        <sz val="10"/>
        <color theme="1"/>
        <rFont val="Times New Roman"/>
        <family val="1"/>
        <charset val="204"/>
      </rPr>
      <t>(в соответствии с п.4.9;пп.5.2-5.6.   СанПин 2.4.2.2821-10, с изменениями №3)</t>
    </r>
  </si>
  <si>
    <t>2. Кабинет географии (28 баллов)</t>
  </si>
  <si>
    <t>I.  Материально техническое обеспечение учебной деятельности (5 баллов)</t>
  </si>
  <si>
    <t>3. Кабинет химии (31 балл)</t>
  </si>
  <si>
    <t>I. Материально техническое обеспечение учебной деятельности (8 баллов)</t>
  </si>
  <si>
    <t>4. Кабинет физики (30 баллов)</t>
  </si>
  <si>
    <t>I.  Материально техническое обеспечение учебной деятельности (7 баллов)</t>
  </si>
  <si>
    <t>5. Кабинет рассукого языка и литературы (30 баллов)</t>
  </si>
  <si>
    <t>II. Учебно-методическое и информационное обеспечение (25 балла)</t>
  </si>
  <si>
    <t>6.К Кабинет иностранного языка (28 баллов)</t>
  </si>
  <si>
    <t>7. Кабинет истории (34 балла)</t>
  </si>
  <si>
    <t>I.   Материально техническое обеспечение учебной деятельности (5 баллов)</t>
  </si>
  <si>
    <t>II. Учебно-методическое и информационное обеспечение (29 баллов)</t>
  </si>
  <si>
    <t>8. Кабинет математики (28 баллов)</t>
  </si>
  <si>
    <t>9. Кабинет информатики (39 баллов)</t>
  </si>
  <si>
    <t>I.  Материально техническое обеспечение учебной деятельности (5 баллов)</t>
  </si>
  <si>
    <t>II. Учебно-методическое и информационное обеспечение (34 балла)</t>
  </si>
  <si>
    <t>10. Кабинет основ безопасности жизнедеятельности (28 баллов)</t>
  </si>
  <si>
    <t>11. Спортивный зал (18 баллов)</t>
  </si>
  <si>
    <t>I.   Материально техническое обеспечение учебной деятельности (2 балла)</t>
  </si>
  <si>
    <t>II. Учебно-методическое и информационное обеспечение (16 баллов)</t>
  </si>
  <si>
    <t>1.Печатные и электронные информационно-образовательные ресурсы по всем предметам учебного плана (4 балла)</t>
  </si>
  <si>
    <t>2.      Фонд дополнительной литературы (12 баллов)</t>
  </si>
  <si>
    <t>III. Информационно-образовательная среда (ИОС) образовательной организации в части общешкольного оснащения (13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</si>
</sst>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9"/>
      <color theme="3" tint="-0.249977111117893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Protection="1"/>
    <xf numFmtId="0" fontId="12" fillId="6" borderId="2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 wrapText="1"/>
    </xf>
    <xf numFmtId="0" fontId="25" fillId="7" borderId="8" xfId="0" applyFont="1" applyFill="1" applyBorder="1" applyAlignment="1" applyProtection="1">
      <alignment vertical="top" wrapText="1"/>
    </xf>
    <xf numFmtId="0" fontId="6" fillId="7" borderId="2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2" fontId="1" fillId="7" borderId="3" xfId="0" applyNumberFormat="1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2" fillId="7" borderId="2" xfId="0" applyFont="1" applyFill="1" applyBorder="1" applyAlignment="1" applyProtection="1">
      <alignment horizontal="center" vertical="center" wrapText="1"/>
    </xf>
    <xf numFmtId="0" fontId="13" fillId="7" borderId="16" xfId="0" applyFont="1" applyFill="1" applyBorder="1" applyAlignment="1" applyProtection="1">
      <alignment horizontal="right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12" fillId="7" borderId="4" xfId="0" applyFont="1" applyFill="1" applyBorder="1" applyAlignment="1" applyProtection="1">
      <alignment horizontal="center" vertical="center" wrapText="1"/>
    </xf>
    <xf numFmtId="2" fontId="1" fillId="7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26" fillId="7" borderId="2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8" fillId="0" borderId="2" xfId="0" applyFont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left" vertical="top" wrapText="1"/>
    </xf>
    <xf numFmtId="49" fontId="4" fillId="4" borderId="4" xfId="0" applyNumberFormat="1" applyFont="1" applyFill="1" applyBorder="1" applyAlignment="1" applyProtection="1">
      <alignment horizontal="center" vertical="top" wrapText="1"/>
    </xf>
    <xf numFmtId="0" fontId="25" fillId="4" borderId="2" xfId="0" applyFont="1" applyFill="1" applyBorder="1" applyAlignment="1" applyProtection="1">
      <alignment horizontal="center" vertical="top" wrapText="1"/>
    </xf>
    <xf numFmtId="0" fontId="27" fillId="7" borderId="17" xfId="0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top" wrapText="1"/>
    </xf>
    <xf numFmtId="49" fontId="4" fillId="5" borderId="4" xfId="0" applyNumberFormat="1" applyFont="1" applyFill="1" applyBorder="1" applyAlignment="1" applyProtection="1">
      <alignment horizontal="center" vertical="top" wrapText="1"/>
    </xf>
    <xf numFmtId="0" fontId="28" fillId="7" borderId="0" xfId="0" applyFont="1" applyFill="1" applyBorder="1" applyProtection="1"/>
    <xf numFmtId="49" fontId="4" fillId="3" borderId="4" xfId="0" applyNumberFormat="1" applyFont="1" applyFill="1" applyBorder="1" applyAlignment="1" applyProtection="1">
      <alignment horizontal="center" vertical="top" wrapText="1"/>
    </xf>
    <xf numFmtId="0" fontId="11" fillId="3" borderId="5" xfId="0" applyFont="1" applyFill="1" applyBorder="1" applyAlignment="1" applyProtection="1">
      <alignment horizontal="center" vertical="top" wrapText="1"/>
    </xf>
    <xf numFmtId="0" fontId="28" fillId="7" borderId="9" xfId="0" applyFont="1" applyFill="1" applyBorder="1" applyProtection="1"/>
    <xf numFmtId="0" fontId="28" fillId="7" borderId="16" xfId="0" applyFont="1" applyFill="1" applyBorder="1" applyAlignment="1" applyProtection="1">
      <alignment horizontal="left" wrapText="1"/>
    </xf>
    <xf numFmtId="0" fontId="12" fillId="8" borderId="7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 applyProtection="1">
      <alignment horizontal="center" vertical="center" wrapText="1"/>
    </xf>
    <xf numFmtId="0" fontId="19" fillId="10" borderId="2" xfId="0" applyFont="1" applyFill="1" applyBorder="1" applyAlignment="1" applyProtection="1">
      <alignment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6" fillId="11" borderId="4" xfId="0" applyFont="1" applyFill="1" applyBorder="1" applyAlignment="1" applyProtection="1">
      <alignment vertical="center" wrapText="1"/>
    </xf>
    <xf numFmtId="0" fontId="14" fillId="9" borderId="2" xfId="0" applyFont="1" applyFill="1" applyBorder="1" applyAlignment="1" applyProtection="1">
      <alignment horizontal="left" vertical="top" wrapText="1"/>
    </xf>
    <xf numFmtId="0" fontId="12" fillId="9" borderId="2" xfId="0" applyFont="1" applyFill="1" applyBorder="1" applyAlignment="1" applyProtection="1">
      <alignment horizontal="center" vertical="center" wrapText="1"/>
    </xf>
    <xf numFmtId="0" fontId="14" fillId="9" borderId="2" xfId="0" applyFont="1" applyFill="1" applyBorder="1" applyAlignment="1" applyProtection="1">
      <alignment vertical="top" wrapText="1"/>
    </xf>
    <xf numFmtId="0" fontId="11" fillId="7" borderId="2" xfId="0" applyFont="1" applyFill="1" applyBorder="1" applyAlignment="1" applyProtection="1">
      <alignment vertical="top" wrapText="1"/>
    </xf>
    <xf numFmtId="0" fontId="20" fillId="0" borderId="12" xfId="0" applyFont="1" applyBorder="1" applyProtection="1"/>
    <xf numFmtId="0" fontId="0" fillId="0" borderId="14" xfId="0" applyBorder="1" applyProtection="1"/>
    <xf numFmtId="0" fontId="20" fillId="2" borderId="12" xfId="0" applyFont="1" applyFill="1" applyBorder="1" applyProtection="1"/>
    <xf numFmtId="0" fontId="0" fillId="2" borderId="12" xfId="0" applyFill="1" applyBorder="1" applyProtection="1"/>
    <xf numFmtId="0" fontId="22" fillId="2" borderId="12" xfId="0" applyFont="1" applyFill="1" applyBorder="1" applyProtection="1"/>
    <xf numFmtId="0" fontId="11" fillId="7" borderId="2" xfId="0" applyFont="1" applyFill="1" applyBorder="1" applyAlignment="1" applyProtection="1">
      <alignment horizontal="left" vertical="center" wrapText="1"/>
    </xf>
    <xf numFmtId="0" fontId="11" fillId="7" borderId="2" xfId="0" applyFont="1" applyFill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vertical="top" wrapText="1"/>
    </xf>
    <xf numFmtId="0" fontId="0" fillId="0" borderId="11" xfId="0" applyBorder="1" applyProtection="1"/>
    <xf numFmtId="0" fontId="19" fillId="10" borderId="4" xfId="0" applyFont="1" applyFill="1" applyBorder="1" applyAlignment="1" applyProtection="1">
      <alignment vertical="center" wrapText="1"/>
    </xf>
    <xf numFmtId="0" fontId="16" fillId="7" borderId="2" xfId="0" applyFont="1" applyFill="1" applyBorder="1" applyAlignment="1" applyProtection="1">
      <alignment horizontal="left" vertical="center" wrapText="1"/>
    </xf>
    <xf numFmtId="0" fontId="14" fillId="9" borderId="2" xfId="0" applyFont="1" applyFill="1" applyBorder="1" applyAlignment="1" applyProtection="1">
      <alignment horizontal="left" vertical="center" wrapText="1"/>
    </xf>
    <xf numFmtId="0" fontId="15" fillId="9" borderId="2" xfId="0" applyFont="1" applyFill="1" applyBorder="1" applyAlignment="1" applyProtection="1">
      <alignment vertical="top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6" fillId="7" borderId="2" xfId="0" applyFont="1" applyFill="1" applyBorder="1" applyAlignment="1" applyProtection="1">
      <alignment horizontal="left" vertical="top" wrapText="1"/>
    </xf>
    <xf numFmtId="0" fontId="12" fillId="6" borderId="2" xfId="0" applyFont="1" applyFill="1" applyBorder="1" applyAlignment="1" applyProtection="1">
      <alignment horizontal="center" wrapText="1"/>
    </xf>
    <xf numFmtId="14" fontId="0" fillId="2" borderId="12" xfId="0" applyNumberFormat="1" applyFill="1" applyBorder="1" applyProtection="1"/>
    <xf numFmtId="0" fontId="11" fillId="9" borderId="2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2" borderId="11" xfId="0" applyFill="1" applyBorder="1" applyProtection="1"/>
    <xf numFmtId="0" fontId="20" fillId="2" borderId="12" xfId="0" applyFont="1" applyFill="1" applyBorder="1" applyAlignment="1" applyProtection="1">
      <alignment vertical="top"/>
    </xf>
    <xf numFmtId="0" fontId="0" fillId="0" borderId="11" xfId="0" applyBorder="1" applyAlignment="1" applyProtection="1">
      <alignment vertical="top" wrapText="1"/>
    </xf>
    <xf numFmtId="0" fontId="0" fillId="2" borderId="12" xfId="0" applyFont="1" applyFill="1" applyBorder="1" applyProtection="1"/>
    <xf numFmtId="0" fontId="15" fillId="9" borderId="2" xfId="0" applyFont="1" applyFill="1" applyBorder="1" applyAlignment="1" applyProtection="1">
      <alignment horizontal="left" vertical="top" wrapText="1"/>
    </xf>
    <xf numFmtId="0" fontId="0" fillId="0" borderId="12" xfId="0" applyBorder="1" applyProtection="1"/>
    <xf numFmtId="0" fontId="14" fillId="9" borderId="15" xfId="0" applyFont="1" applyFill="1" applyBorder="1" applyAlignment="1" applyProtection="1">
      <alignment vertical="top" wrapText="1"/>
    </xf>
    <xf numFmtId="0" fontId="12" fillId="9" borderId="15" xfId="0" applyFont="1" applyFill="1" applyBorder="1" applyAlignment="1" applyProtection="1">
      <alignment horizontal="center" vertical="center" wrapText="1"/>
    </xf>
    <xf numFmtId="0" fontId="0" fillId="9" borderId="11" xfId="0" applyFill="1" applyBorder="1" applyProtection="1"/>
    <xf numFmtId="0" fontId="0" fillId="2" borderId="13" xfId="0" applyFill="1" applyBorder="1" applyProtection="1"/>
    <xf numFmtId="0" fontId="10" fillId="9" borderId="2" xfId="0" applyFont="1" applyFill="1" applyBorder="1" applyAlignment="1" applyProtection="1">
      <alignment horizontal="center" vertical="center" wrapText="1"/>
    </xf>
    <xf numFmtId="0" fontId="19" fillId="8" borderId="4" xfId="0" applyFont="1" applyFill="1" applyBorder="1" applyAlignment="1" applyProtection="1">
      <alignment horizontal="center" vertical="center" wrapText="1"/>
    </xf>
    <xf numFmtId="0" fontId="12" fillId="8" borderId="2" xfId="0" applyFont="1" applyFill="1" applyBorder="1" applyAlignment="1" applyProtection="1">
      <alignment horizontal="center" vertical="center"/>
    </xf>
    <xf numFmtId="0" fontId="19" fillId="9" borderId="2" xfId="0" applyFont="1" applyFill="1" applyBorder="1" applyAlignment="1" applyProtection="1">
      <alignment horizontal="left" vertical="top" wrapText="1"/>
    </xf>
    <xf numFmtId="0" fontId="15" fillId="7" borderId="15" xfId="0" applyFont="1" applyFill="1" applyBorder="1" applyAlignment="1" applyProtection="1">
      <alignment horizontal="left" vertical="top" wrapText="1"/>
    </xf>
    <xf numFmtId="0" fontId="12" fillId="9" borderId="2" xfId="0" applyFont="1" applyFill="1" applyBorder="1" applyAlignment="1" applyProtection="1">
      <alignment horizontal="center" vertical="center"/>
    </xf>
    <xf numFmtId="0" fontId="12" fillId="9" borderId="2" xfId="0" applyFont="1" applyFill="1" applyBorder="1" applyAlignment="1" applyProtection="1">
      <alignment vertical="top" wrapText="1"/>
    </xf>
    <xf numFmtId="0" fontId="8" fillId="0" borderId="0" xfId="0" applyFont="1" applyProtection="1"/>
    <xf numFmtId="0" fontId="19" fillId="10" borderId="4" xfId="0" applyFont="1" applyFill="1" applyBorder="1" applyAlignment="1" applyProtection="1">
      <alignment horizontal="center" vertical="center" wrapText="1"/>
    </xf>
    <xf numFmtId="0" fontId="25" fillId="7" borderId="2" xfId="0" applyFont="1" applyFill="1" applyBorder="1" applyAlignment="1" applyProtection="1">
      <alignment horizontal="left" vertical="top" wrapText="1"/>
    </xf>
    <xf numFmtId="0" fontId="11" fillId="7" borderId="2" xfId="0" applyFont="1" applyFill="1" applyBorder="1" applyAlignment="1" applyProtection="1">
      <alignment vertical="top" wrapText="1"/>
    </xf>
    <xf numFmtId="0" fontId="10" fillId="0" borderId="8" xfId="0" applyFont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</xf>
    <xf numFmtId="0" fontId="24" fillId="0" borderId="3" xfId="0" applyFont="1" applyBorder="1" applyAlignment="1" applyProtection="1"/>
    <xf numFmtId="0" fontId="14" fillId="7" borderId="2" xfId="0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1">
    <cellStyle name="Обычный" xfId="0" builtinId="0"/>
  </cellStyles>
  <dxfs count="4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FF"/>
      <color rgb="FFCC99FF"/>
      <color rgb="FFFF00FF"/>
      <color rgb="FFFFCCFF"/>
      <color rgb="FF66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708"/>
  <sheetViews>
    <sheetView tabSelected="1" zoomScale="115" zoomScaleNormal="115" workbookViewId="0">
      <selection activeCell="C12" sqref="C12"/>
    </sheetView>
  </sheetViews>
  <sheetFormatPr defaultRowHeight="15" x14ac:dyDescent="0.25"/>
  <cols>
    <col min="1" max="1" width="88" style="4" customWidth="1"/>
    <col min="2" max="2" width="17.42578125" style="17" customWidth="1"/>
    <col min="3" max="3" width="22.28515625" style="18" customWidth="1"/>
    <col min="4" max="4" width="30.85546875" style="4" customWidth="1"/>
    <col min="5" max="5" width="66.42578125" style="4" customWidth="1"/>
    <col min="6" max="6" width="98.140625" style="3" customWidth="1"/>
    <col min="7" max="7" width="19.7109375" style="4" customWidth="1"/>
    <col min="8" max="8" width="20.85546875" style="4" customWidth="1"/>
    <col min="9" max="16384" width="9.140625" style="4"/>
  </cols>
  <sheetData>
    <row r="1" spans="1:7" ht="16.5" thickBot="1" x14ac:dyDescent="0.3">
      <c r="A1" s="83" t="s">
        <v>164</v>
      </c>
      <c r="B1" s="84"/>
      <c r="C1" s="84"/>
      <c r="D1" s="84"/>
      <c r="E1" s="85"/>
      <c r="G1" s="4">
        <v>0</v>
      </c>
    </row>
    <row r="2" spans="1:7" ht="36.75" thickBot="1" x14ac:dyDescent="0.3">
      <c r="A2" s="5" t="s">
        <v>170</v>
      </c>
      <c r="B2" s="6" t="s">
        <v>52</v>
      </c>
      <c r="C2" s="6" t="s">
        <v>0</v>
      </c>
      <c r="D2" s="6" t="s">
        <v>146</v>
      </c>
      <c r="E2" s="6" t="s">
        <v>147</v>
      </c>
      <c r="G2" s="4">
        <v>1</v>
      </c>
    </row>
    <row r="3" spans="1:7" ht="15.75" thickBot="1" x14ac:dyDescent="0.3">
      <c r="A3" s="7" t="s">
        <v>180</v>
      </c>
      <c r="B3" s="8">
        <f>B14</f>
        <v>298</v>
      </c>
      <c r="C3" s="9">
        <v>323</v>
      </c>
      <c r="D3" s="10">
        <f>(B3/C3)*100</f>
        <v>92.260061919504636</v>
      </c>
      <c r="E3" s="11" t="str">
        <f>IF(D3&lt;51,E9,IF(D3&lt;81,E10,E11))</f>
        <v>ОПТИМАЛЬНЫЙ</v>
      </c>
    </row>
    <row r="4" spans="1:7" ht="15.75" thickBot="1" x14ac:dyDescent="0.3">
      <c r="A4" s="7" t="s">
        <v>5</v>
      </c>
      <c r="B4" s="8">
        <f>B478</f>
        <v>14</v>
      </c>
      <c r="C4" s="12">
        <v>16</v>
      </c>
      <c r="D4" s="10">
        <f>(B4/C4)*100</f>
        <v>87.5</v>
      </c>
      <c r="E4" s="11" t="str">
        <f>IF(D4&lt;51,E9,IF(D4&lt;81,E10,E11))</f>
        <v>ОПТИМАЛЬНЫЙ</v>
      </c>
    </row>
    <row r="5" spans="1:7" ht="26.25" thickBot="1" x14ac:dyDescent="0.3">
      <c r="A5" s="7" t="s">
        <v>192</v>
      </c>
      <c r="B5" s="8">
        <f>B502</f>
        <v>12</v>
      </c>
      <c r="C5" s="12">
        <v>13</v>
      </c>
      <c r="D5" s="10">
        <f>(B5/C5)*100</f>
        <v>92.307692307692307</v>
      </c>
      <c r="E5" s="11" t="str">
        <f>IF(D5&lt;51,E9,IF(D5&lt;81,E10,E11))</f>
        <v>ОПТИМАЛЬНЫЙ</v>
      </c>
    </row>
    <row r="6" spans="1:7" ht="15.75" thickBot="1" x14ac:dyDescent="0.3">
      <c r="A6" s="13" t="s">
        <v>51</v>
      </c>
      <c r="B6" s="14">
        <f>SUM(B3:B5)</f>
        <v>324</v>
      </c>
      <c r="C6" s="15">
        <v>352</v>
      </c>
      <c r="D6" s="16">
        <f>(B6/C6)*100</f>
        <v>92.045454545454547</v>
      </c>
      <c r="E6" s="11" t="str">
        <f>IF(D6&lt;51,E9,IF(D6&lt;81,E10,E11))</f>
        <v>ОПТИМАЛЬНЫЙ</v>
      </c>
    </row>
    <row r="7" spans="1:7" ht="15.75" thickBot="1" x14ac:dyDescent="0.3"/>
    <row r="8" spans="1:7" ht="24.75" thickBot="1" x14ac:dyDescent="0.3">
      <c r="A8" s="19" t="s">
        <v>178</v>
      </c>
      <c r="B8" s="87" t="s">
        <v>145</v>
      </c>
      <c r="C8" s="20"/>
      <c r="D8" s="21" t="s">
        <v>143</v>
      </c>
      <c r="E8" s="22" t="s">
        <v>144</v>
      </c>
    </row>
    <row r="9" spans="1:7" ht="16.5" thickBot="1" x14ac:dyDescent="0.3">
      <c r="A9" s="23" t="s">
        <v>134</v>
      </c>
      <c r="B9" s="88"/>
      <c r="C9" s="20"/>
      <c r="D9" s="24" t="s">
        <v>171</v>
      </c>
      <c r="E9" s="25" t="s">
        <v>167</v>
      </c>
    </row>
    <row r="10" spans="1:7" ht="19.5" thickBot="1" x14ac:dyDescent="0.3">
      <c r="A10" s="26" t="s">
        <v>177</v>
      </c>
      <c r="B10" s="88"/>
      <c r="C10" s="27"/>
      <c r="D10" s="28" t="s">
        <v>53</v>
      </c>
      <c r="E10" s="11" t="s">
        <v>168</v>
      </c>
    </row>
    <row r="11" spans="1:7" ht="15.75" thickBot="1" x14ac:dyDescent="0.3">
      <c r="A11" s="29" t="s">
        <v>125</v>
      </c>
      <c r="B11" s="88"/>
      <c r="C11" s="27"/>
      <c r="D11" s="30" t="s">
        <v>120</v>
      </c>
      <c r="E11" s="31" t="s">
        <v>169</v>
      </c>
    </row>
    <row r="12" spans="1:7" x14ac:dyDescent="0.25">
      <c r="A12" s="32" t="s">
        <v>126</v>
      </c>
      <c r="B12" s="88"/>
    </row>
    <row r="13" spans="1:7" ht="44.25" thickBot="1" x14ac:dyDescent="0.3">
      <c r="A13" s="33" t="s">
        <v>179</v>
      </c>
      <c r="B13" s="89"/>
    </row>
    <row r="14" spans="1:7" ht="15.75" thickBot="1" x14ac:dyDescent="0.3">
      <c r="A14" s="34" t="s">
        <v>193</v>
      </c>
      <c r="B14" s="35">
        <f>SUM(B15,B57,B98,B142,B185,B228,B269,B316,B357,B409,B450,)</f>
        <v>298</v>
      </c>
      <c r="E14" s="36" t="s">
        <v>180</v>
      </c>
    </row>
    <row r="15" spans="1:7" ht="15.75" thickBot="1" x14ac:dyDescent="0.3">
      <c r="A15" s="37" t="s">
        <v>195</v>
      </c>
      <c r="B15" s="37">
        <f>SUM(B16,B25)</f>
        <v>28</v>
      </c>
      <c r="E15" s="38" t="s">
        <v>181</v>
      </c>
    </row>
    <row r="16" spans="1:7" ht="15.75" thickBot="1" x14ac:dyDescent="0.3">
      <c r="A16" s="39" t="s">
        <v>194</v>
      </c>
      <c r="B16" s="40">
        <f>SUM(B17,B22)</f>
        <v>6</v>
      </c>
      <c r="E16" s="38" t="s">
        <v>182</v>
      </c>
    </row>
    <row r="17" spans="1:5" ht="15.75" thickBot="1" x14ac:dyDescent="0.3">
      <c r="A17" s="41" t="s">
        <v>1</v>
      </c>
      <c r="B17" s="40">
        <f>SUM(B18:B21)</f>
        <v>4</v>
      </c>
      <c r="E17" s="38" t="s">
        <v>183</v>
      </c>
    </row>
    <row r="18" spans="1:5" ht="15.75" thickBot="1" x14ac:dyDescent="0.3">
      <c r="A18" s="42" t="s">
        <v>2</v>
      </c>
      <c r="B18" s="1">
        <v>1</v>
      </c>
      <c r="E18" s="38" t="s">
        <v>184</v>
      </c>
    </row>
    <row r="19" spans="1:5" ht="15.75" thickBot="1" x14ac:dyDescent="0.3">
      <c r="A19" s="42" t="s">
        <v>3</v>
      </c>
      <c r="B19" s="1">
        <v>1</v>
      </c>
      <c r="C19" s="43"/>
      <c r="D19" s="44"/>
      <c r="E19" s="38" t="s">
        <v>185</v>
      </c>
    </row>
    <row r="20" spans="1:5" ht="15.75" thickBot="1" x14ac:dyDescent="0.3">
      <c r="A20" s="42" t="s">
        <v>129</v>
      </c>
      <c r="B20" s="1">
        <v>1</v>
      </c>
      <c r="C20" s="45"/>
      <c r="D20" s="44"/>
      <c r="E20" s="38" t="s">
        <v>186</v>
      </c>
    </row>
    <row r="21" spans="1:5" ht="26.25" thickBot="1" x14ac:dyDescent="0.3">
      <c r="A21" s="42" t="s">
        <v>130</v>
      </c>
      <c r="B21" s="2">
        <v>1</v>
      </c>
      <c r="C21" s="46"/>
      <c r="D21" s="44"/>
      <c r="E21" s="38" t="s">
        <v>187</v>
      </c>
    </row>
    <row r="22" spans="1:5" ht="15.75" thickBot="1" x14ac:dyDescent="0.3">
      <c r="A22" s="41" t="s">
        <v>4</v>
      </c>
      <c r="B22" s="40">
        <f>SUM(B23:B24)</f>
        <v>2</v>
      </c>
      <c r="C22" s="47"/>
      <c r="D22" s="44"/>
      <c r="E22" s="38" t="s">
        <v>188</v>
      </c>
    </row>
    <row r="23" spans="1:5" ht="26.25" thickBot="1" x14ac:dyDescent="0.3">
      <c r="A23" s="48" t="s">
        <v>135</v>
      </c>
      <c r="B23" s="1">
        <v>1</v>
      </c>
      <c r="C23" s="46"/>
      <c r="D23" s="44"/>
      <c r="E23" s="38" t="s">
        <v>189</v>
      </c>
    </row>
    <row r="24" spans="1:5" ht="26.25" thickBot="1" x14ac:dyDescent="0.3">
      <c r="A24" s="49" t="s">
        <v>197</v>
      </c>
      <c r="B24" s="1">
        <v>1</v>
      </c>
      <c r="C24" s="46"/>
      <c r="D24" s="50"/>
      <c r="E24" s="38" t="s">
        <v>190</v>
      </c>
    </row>
    <row r="25" spans="1:5" ht="15.75" thickBot="1" x14ac:dyDescent="0.3">
      <c r="A25" s="41" t="s">
        <v>196</v>
      </c>
      <c r="B25" s="40">
        <f>SUM(B26,B31,B54)</f>
        <v>22</v>
      </c>
      <c r="C25" s="43"/>
      <c r="D25" s="44"/>
      <c r="E25" s="38" t="s">
        <v>191</v>
      </c>
    </row>
    <row r="26" spans="1:5" ht="15.75" thickBot="1" x14ac:dyDescent="0.3">
      <c r="A26" s="41" t="s">
        <v>6</v>
      </c>
      <c r="B26" s="40">
        <f>SUM(B27:B30)</f>
        <v>4</v>
      </c>
      <c r="C26" s="43"/>
      <c r="D26" s="51"/>
      <c r="E26" s="52" t="s">
        <v>5</v>
      </c>
    </row>
    <row r="27" spans="1:5" ht="26.25" thickBot="1" x14ac:dyDescent="0.3">
      <c r="A27" s="53" t="s">
        <v>57</v>
      </c>
      <c r="B27" s="1">
        <v>1</v>
      </c>
      <c r="C27" s="43"/>
      <c r="D27" s="51"/>
      <c r="E27" s="52" t="s">
        <v>192</v>
      </c>
    </row>
    <row r="28" spans="1:5" ht="15.75" thickBot="1" x14ac:dyDescent="0.3">
      <c r="A28" s="53" t="s">
        <v>58</v>
      </c>
      <c r="B28" s="1">
        <v>1</v>
      </c>
      <c r="C28" s="43"/>
      <c r="D28" s="51"/>
    </row>
    <row r="29" spans="1:5" ht="15.75" thickBot="1" x14ac:dyDescent="0.3">
      <c r="A29" s="53" t="s">
        <v>59</v>
      </c>
      <c r="B29" s="1">
        <v>1</v>
      </c>
      <c r="C29" s="43"/>
      <c r="D29" s="51"/>
    </row>
    <row r="30" spans="1:5" ht="26.25" thickBot="1" x14ac:dyDescent="0.3">
      <c r="A30" s="53" t="s">
        <v>60</v>
      </c>
      <c r="B30" s="1">
        <v>1</v>
      </c>
      <c r="C30" s="43"/>
      <c r="D30" s="51"/>
    </row>
    <row r="31" spans="1:5" ht="15.75" thickBot="1" x14ac:dyDescent="0.3">
      <c r="A31" s="54" t="s">
        <v>7</v>
      </c>
      <c r="B31" s="40">
        <f>SUM(B32,B43,B51)</f>
        <v>16</v>
      </c>
      <c r="C31" s="43"/>
      <c r="D31" s="51"/>
    </row>
    <row r="32" spans="1:5" ht="15.75" thickBot="1" x14ac:dyDescent="0.3">
      <c r="A32" s="55" t="s">
        <v>8</v>
      </c>
      <c r="B32" s="40">
        <f>SUM(B33:B35,B37:B42)</f>
        <v>9</v>
      </c>
      <c r="C32" s="43"/>
      <c r="D32" s="51"/>
    </row>
    <row r="33" spans="1:4" ht="26.25" thickBot="1" x14ac:dyDescent="0.3">
      <c r="A33" s="42" t="s">
        <v>9</v>
      </c>
      <c r="B33" s="1">
        <v>1</v>
      </c>
      <c r="C33" s="43"/>
      <c r="D33" s="51"/>
    </row>
    <row r="34" spans="1:4" ht="26.25" thickBot="1" x14ac:dyDescent="0.3">
      <c r="A34" s="42" t="s">
        <v>121</v>
      </c>
      <c r="B34" s="1">
        <v>1</v>
      </c>
      <c r="C34" s="43"/>
      <c r="D34" s="51"/>
    </row>
    <row r="35" spans="1:4" ht="26.25" thickBot="1" x14ac:dyDescent="0.3">
      <c r="A35" s="42" t="s">
        <v>11</v>
      </c>
      <c r="B35" s="1">
        <v>1</v>
      </c>
      <c r="C35" s="43"/>
      <c r="D35" s="51"/>
    </row>
    <row r="36" spans="1:4" ht="15.75" thickBot="1" x14ac:dyDescent="0.3">
      <c r="A36" s="82" t="s">
        <v>12</v>
      </c>
      <c r="B36" s="82"/>
      <c r="C36" s="43"/>
      <c r="D36" s="51"/>
    </row>
    <row r="37" spans="1:4" ht="15.75" thickBot="1" x14ac:dyDescent="0.3">
      <c r="A37" s="56" t="s">
        <v>61</v>
      </c>
      <c r="B37" s="1">
        <v>1</v>
      </c>
      <c r="C37" s="43"/>
      <c r="D37" s="51"/>
    </row>
    <row r="38" spans="1:4" ht="15.75" thickBot="1" x14ac:dyDescent="0.3">
      <c r="A38" s="56" t="s">
        <v>62</v>
      </c>
      <c r="B38" s="1">
        <v>1</v>
      </c>
      <c r="C38" s="43"/>
      <c r="D38" s="51"/>
    </row>
    <row r="39" spans="1:4" ht="15.75" thickBot="1" x14ac:dyDescent="0.3">
      <c r="A39" s="56" t="s">
        <v>63</v>
      </c>
      <c r="B39" s="1">
        <v>1</v>
      </c>
      <c r="C39" s="43"/>
      <c r="D39" s="51"/>
    </row>
    <row r="40" spans="1:4" ht="26.25" thickBot="1" x14ac:dyDescent="0.3">
      <c r="A40" s="56" t="s">
        <v>64</v>
      </c>
      <c r="B40" s="1">
        <v>1</v>
      </c>
      <c r="C40" s="43"/>
      <c r="D40" s="51"/>
    </row>
    <row r="41" spans="1:4" ht="26.25" thickBot="1" x14ac:dyDescent="0.3">
      <c r="A41" s="56" t="s">
        <v>65</v>
      </c>
      <c r="B41" s="1">
        <v>1</v>
      </c>
      <c r="C41" s="43"/>
      <c r="D41" s="51"/>
    </row>
    <row r="42" spans="1:4" ht="26.25" thickBot="1" x14ac:dyDescent="0.3">
      <c r="A42" s="56" t="s">
        <v>66</v>
      </c>
      <c r="B42" s="1">
        <v>1</v>
      </c>
      <c r="C42" s="43"/>
      <c r="D42" s="51"/>
    </row>
    <row r="43" spans="1:4" ht="26.25" thickBot="1" x14ac:dyDescent="0.3">
      <c r="A43" s="55" t="s">
        <v>13</v>
      </c>
      <c r="B43" s="40">
        <f>SUM(B45:B50)</f>
        <v>6</v>
      </c>
      <c r="C43" s="43"/>
      <c r="D43" s="51"/>
    </row>
    <row r="44" spans="1:4" ht="15.75" thickBot="1" x14ac:dyDescent="0.3">
      <c r="A44" s="82" t="s">
        <v>141</v>
      </c>
      <c r="B44" s="82"/>
      <c r="C44" s="43"/>
      <c r="D44" s="51"/>
    </row>
    <row r="45" spans="1:4" ht="15.75" thickBot="1" x14ac:dyDescent="0.3">
      <c r="A45" s="56" t="s">
        <v>61</v>
      </c>
      <c r="B45" s="1">
        <v>1</v>
      </c>
      <c r="C45" s="43"/>
      <c r="D45" s="51"/>
    </row>
    <row r="46" spans="1:4" ht="15.75" thickBot="1" x14ac:dyDescent="0.3">
      <c r="A46" s="56" t="s">
        <v>62</v>
      </c>
      <c r="B46" s="1">
        <v>1</v>
      </c>
      <c r="C46" s="43"/>
      <c r="D46" s="51"/>
    </row>
    <row r="47" spans="1:4" ht="15.75" thickBot="1" x14ac:dyDescent="0.3">
      <c r="A47" s="56" t="s">
        <v>63</v>
      </c>
      <c r="B47" s="1">
        <v>1</v>
      </c>
      <c r="C47" s="43"/>
      <c r="D47" s="51"/>
    </row>
    <row r="48" spans="1:4" ht="26.25" thickBot="1" x14ac:dyDescent="0.3">
      <c r="A48" s="56" t="s">
        <v>64</v>
      </c>
      <c r="B48" s="1">
        <v>1</v>
      </c>
      <c r="C48" s="43"/>
      <c r="D48" s="51"/>
    </row>
    <row r="49" spans="1:4" ht="26.25" thickBot="1" x14ac:dyDescent="0.3">
      <c r="A49" s="56" t="s">
        <v>65</v>
      </c>
      <c r="B49" s="1">
        <v>1</v>
      </c>
      <c r="C49" s="43"/>
      <c r="D49" s="51"/>
    </row>
    <row r="50" spans="1:4" ht="26.25" thickBot="1" x14ac:dyDescent="0.3">
      <c r="A50" s="56" t="s">
        <v>66</v>
      </c>
      <c r="B50" s="1">
        <v>1</v>
      </c>
      <c r="C50" s="43"/>
      <c r="D50" s="51"/>
    </row>
    <row r="51" spans="1:4" ht="15.75" thickBot="1" x14ac:dyDescent="0.3">
      <c r="A51" s="55" t="s">
        <v>15</v>
      </c>
      <c r="B51" s="40">
        <f>SUM(B52:B53)</f>
        <v>1</v>
      </c>
      <c r="C51" s="43"/>
      <c r="D51" s="51"/>
    </row>
    <row r="52" spans="1:4" ht="15.75" thickBot="1" x14ac:dyDescent="0.3">
      <c r="A52" s="53" t="s">
        <v>67</v>
      </c>
      <c r="B52" s="1">
        <v>0</v>
      </c>
      <c r="C52" s="43"/>
      <c r="D52" s="51"/>
    </row>
    <row r="53" spans="1:4" ht="26.25" thickBot="1" x14ac:dyDescent="0.3">
      <c r="A53" s="53" t="s">
        <v>68</v>
      </c>
      <c r="B53" s="1">
        <v>1</v>
      </c>
      <c r="C53" s="43"/>
      <c r="D53" s="51"/>
    </row>
    <row r="54" spans="1:4" ht="27.75" thickBot="1" x14ac:dyDescent="0.3">
      <c r="A54" s="41" t="s">
        <v>16</v>
      </c>
      <c r="B54" s="40">
        <f>SUM(B55:B56)</f>
        <v>2</v>
      </c>
      <c r="C54" s="43"/>
      <c r="D54" s="51"/>
    </row>
    <row r="55" spans="1:4" ht="39" thickBot="1" x14ac:dyDescent="0.3">
      <c r="A55" s="53" t="s">
        <v>54</v>
      </c>
      <c r="B55" s="1">
        <v>1</v>
      </c>
      <c r="C55" s="43"/>
      <c r="D55" s="51"/>
    </row>
    <row r="56" spans="1:4" ht="26.25" thickBot="1" x14ac:dyDescent="0.3">
      <c r="A56" s="57" t="s">
        <v>17</v>
      </c>
      <c r="B56" s="1">
        <v>1</v>
      </c>
      <c r="C56" s="43"/>
      <c r="D56" s="51"/>
    </row>
    <row r="57" spans="1:4" ht="15.75" thickBot="1" x14ac:dyDescent="0.3">
      <c r="A57" s="58" t="s">
        <v>198</v>
      </c>
      <c r="B57" s="37">
        <f>SUM(B58,B66)</f>
        <v>23</v>
      </c>
      <c r="C57" s="43"/>
      <c r="D57" s="51"/>
    </row>
    <row r="58" spans="1:4" ht="15.75" thickBot="1" x14ac:dyDescent="0.3">
      <c r="A58" s="41" t="s">
        <v>199</v>
      </c>
      <c r="B58" s="40">
        <f>SUM(B59,B63)</f>
        <v>5</v>
      </c>
      <c r="C58" s="43"/>
      <c r="D58" s="51"/>
    </row>
    <row r="59" spans="1:4" ht="15.75" thickBot="1" x14ac:dyDescent="0.3">
      <c r="A59" s="41" t="s">
        <v>1</v>
      </c>
      <c r="B59" s="40">
        <f>SUM(B60:B62)</f>
        <v>3</v>
      </c>
      <c r="C59" s="43"/>
      <c r="D59" s="51"/>
    </row>
    <row r="60" spans="1:4" ht="15.75" thickBot="1" x14ac:dyDescent="0.3">
      <c r="A60" s="42" t="s">
        <v>2</v>
      </c>
      <c r="B60" s="1">
        <v>1</v>
      </c>
      <c r="C60" s="45"/>
      <c r="D60" s="51"/>
    </row>
    <row r="61" spans="1:4" ht="15.75" thickBot="1" x14ac:dyDescent="0.3">
      <c r="A61" s="42" t="s">
        <v>3</v>
      </c>
      <c r="B61" s="1">
        <v>1</v>
      </c>
      <c r="C61" s="45"/>
      <c r="D61" s="51"/>
    </row>
    <row r="62" spans="1:4" ht="15.75" thickBot="1" x14ac:dyDescent="0.3">
      <c r="A62" s="42" t="s">
        <v>129</v>
      </c>
      <c r="B62" s="1">
        <v>1</v>
      </c>
      <c r="C62" s="59"/>
      <c r="D62" s="51"/>
    </row>
    <row r="63" spans="1:4" ht="15.75" thickBot="1" x14ac:dyDescent="0.3">
      <c r="A63" s="41" t="s">
        <v>4</v>
      </c>
      <c r="B63" s="40">
        <f>SUM(B64:B65)</f>
        <v>2</v>
      </c>
      <c r="C63" s="45"/>
      <c r="D63" s="51"/>
    </row>
    <row r="64" spans="1:4" ht="26.25" thickBot="1" x14ac:dyDescent="0.3">
      <c r="A64" s="48" t="s">
        <v>135</v>
      </c>
      <c r="B64" s="1">
        <v>1</v>
      </c>
      <c r="C64" s="46"/>
      <c r="D64" s="51"/>
    </row>
    <row r="65" spans="1:4" ht="39" thickBot="1" x14ac:dyDescent="0.3">
      <c r="A65" s="49" t="s">
        <v>136</v>
      </c>
      <c r="B65" s="1">
        <v>1</v>
      </c>
      <c r="C65" s="46"/>
      <c r="D65" s="51"/>
    </row>
    <row r="66" spans="1:4" ht="15.75" thickBot="1" x14ac:dyDescent="0.3">
      <c r="A66" s="41" t="s">
        <v>196</v>
      </c>
      <c r="B66" s="40">
        <f>SUM(B67,B72,B95)</f>
        <v>18</v>
      </c>
      <c r="C66" s="45"/>
      <c r="D66" s="51"/>
    </row>
    <row r="67" spans="1:4" ht="15.75" thickBot="1" x14ac:dyDescent="0.3">
      <c r="A67" s="41" t="s">
        <v>6</v>
      </c>
      <c r="B67" s="60">
        <f>SUM(B68:B71)</f>
        <v>3</v>
      </c>
      <c r="C67" s="45"/>
      <c r="D67" s="51"/>
    </row>
    <row r="68" spans="1:4" ht="15.75" thickBot="1" x14ac:dyDescent="0.3">
      <c r="A68" s="53" t="s">
        <v>57</v>
      </c>
      <c r="B68" s="1">
        <v>1</v>
      </c>
      <c r="C68" s="45"/>
      <c r="D68" s="51"/>
    </row>
    <row r="69" spans="1:4" ht="15.75" thickBot="1" x14ac:dyDescent="0.3">
      <c r="A69" s="53" t="s">
        <v>58</v>
      </c>
      <c r="B69" s="1">
        <v>1</v>
      </c>
      <c r="C69" s="45"/>
      <c r="D69" s="51"/>
    </row>
    <row r="70" spans="1:4" ht="15.75" thickBot="1" x14ac:dyDescent="0.3">
      <c r="A70" s="53" t="s">
        <v>69</v>
      </c>
      <c r="B70" s="1">
        <v>1</v>
      </c>
      <c r="C70" s="45"/>
      <c r="D70" s="51"/>
    </row>
    <row r="71" spans="1:4" ht="26.25" thickBot="1" x14ac:dyDescent="0.3">
      <c r="A71" s="53" t="s">
        <v>163</v>
      </c>
      <c r="B71" s="1">
        <v>0</v>
      </c>
      <c r="C71" s="45"/>
      <c r="D71" s="51"/>
    </row>
    <row r="72" spans="1:4" ht="15.75" thickBot="1" x14ac:dyDescent="0.3">
      <c r="A72" s="41" t="s">
        <v>7</v>
      </c>
      <c r="B72" s="40">
        <f>SUM(B73,B84,B92)</f>
        <v>15</v>
      </c>
      <c r="C72" s="45"/>
      <c r="D72" s="51"/>
    </row>
    <row r="73" spans="1:4" ht="15.75" thickBot="1" x14ac:dyDescent="0.3">
      <c r="A73" s="55" t="s">
        <v>8</v>
      </c>
      <c r="B73" s="40">
        <f>SUM(B74:B76,B78:B83)</f>
        <v>9</v>
      </c>
      <c r="C73" s="45"/>
      <c r="D73" s="51"/>
    </row>
    <row r="74" spans="1:4" ht="26.25" thickBot="1" x14ac:dyDescent="0.3">
      <c r="A74" s="42" t="s">
        <v>9</v>
      </c>
      <c r="B74" s="1">
        <v>1</v>
      </c>
      <c r="C74" s="45"/>
      <c r="D74" s="51"/>
    </row>
    <row r="75" spans="1:4" ht="26.25" thickBot="1" x14ac:dyDescent="0.3">
      <c r="A75" s="42" t="s">
        <v>121</v>
      </c>
      <c r="B75" s="1">
        <v>1</v>
      </c>
      <c r="C75" s="45"/>
      <c r="D75" s="51"/>
    </row>
    <row r="76" spans="1:4" ht="26.25" thickBot="1" x14ac:dyDescent="0.3">
      <c r="A76" s="42" t="s">
        <v>11</v>
      </c>
      <c r="B76" s="1">
        <v>1</v>
      </c>
      <c r="C76" s="45"/>
      <c r="D76" s="51"/>
    </row>
    <row r="77" spans="1:4" ht="15.75" thickBot="1" x14ac:dyDescent="0.3">
      <c r="A77" s="82" t="s">
        <v>12</v>
      </c>
      <c r="B77" s="82"/>
      <c r="C77" s="45"/>
      <c r="D77" s="51"/>
    </row>
    <row r="78" spans="1:4" ht="15.75" thickBot="1" x14ac:dyDescent="0.3">
      <c r="A78" s="56" t="s">
        <v>61</v>
      </c>
      <c r="B78" s="1">
        <v>1</v>
      </c>
      <c r="C78" s="45"/>
      <c r="D78" s="51"/>
    </row>
    <row r="79" spans="1:4" ht="15.75" thickBot="1" x14ac:dyDescent="0.3">
      <c r="A79" s="56" t="s">
        <v>62</v>
      </c>
      <c r="B79" s="1">
        <v>1</v>
      </c>
      <c r="C79" s="45"/>
      <c r="D79" s="51"/>
    </row>
    <row r="80" spans="1:4" ht="15.75" thickBot="1" x14ac:dyDescent="0.3">
      <c r="A80" s="56" t="s">
        <v>63</v>
      </c>
      <c r="B80" s="1">
        <v>1</v>
      </c>
      <c r="C80" s="45"/>
      <c r="D80" s="51"/>
    </row>
    <row r="81" spans="1:5" ht="26.25" thickBot="1" x14ac:dyDescent="0.3">
      <c r="A81" s="56" t="s">
        <v>64</v>
      </c>
      <c r="B81" s="1">
        <v>1</v>
      </c>
      <c r="C81" s="45"/>
      <c r="D81" s="51"/>
    </row>
    <row r="82" spans="1:5" ht="26.25" thickBot="1" x14ac:dyDescent="0.3">
      <c r="A82" s="56" t="s">
        <v>65</v>
      </c>
      <c r="B82" s="1">
        <v>1</v>
      </c>
      <c r="C82" s="45"/>
      <c r="D82" s="51"/>
    </row>
    <row r="83" spans="1:5" ht="26.25" thickBot="1" x14ac:dyDescent="0.3">
      <c r="A83" s="56" t="s">
        <v>66</v>
      </c>
      <c r="B83" s="1">
        <v>1</v>
      </c>
      <c r="C83" s="45"/>
      <c r="D83" s="51"/>
    </row>
    <row r="84" spans="1:5" ht="26.25" thickBot="1" x14ac:dyDescent="0.3">
      <c r="A84" s="55" t="s">
        <v>13</v>
      </c>
      <c r="B84" s="40">
        <f>SUM(B86:B91)</f>
        <v>6</v>
      </c>
      <c r="C84" s="45"/>
      <c r="D84" s="51"/>
    </row>
    <row r="85" spans="1:5" ht="15.75" thickBot="1" x14ac:dyDescent="0.3">
      <c r="A85" s="82" t="s">
        <v>141</v>
      </c>
      <c r="B85" s="82"/>
      <c r="C85" s="45"/>
      <c r="D85" s="51"/>
    </row>
    <row r="86" spans="1:5" ht="15.75" thickBot="1" x14ac:dyDescent="0.3">
      <c r="A86" s="56" t="s">
        <v>61</v>
      </c>
      <c r="B86" s="1">
        <v>1</v>
      </c>
      <c r="C86" s="45"/>
      <c r="D86" s="51"/>
    </row>
    <row r="87" spans="1:5" ht="15.75" thickBot="1" x14ac:dyDescent="0.3">
      <c r="A87" s="56" t="s">
        <v>62</v>
      </c>
      <c r="B87" s="1">
        <v>1</v>
      </c>
      <c r="C87" s="45"/>
      <c r="D87" s="51"/>
    </row>
    <row r="88" spans="1:5" ht="15.75" thickBot="1" x14ac:dyDescent="0.3">
      <c r="A88" s="56" t="s">
        <v>63</v>
      </c>
      <c r="B88" s="1">
        <v>1</v>
      </c>
      <c r="C88" s="45"/>
      <c r="D88" s="51"/>
    </row>
    <row r="89" spans="1:5" ht="26.25" thickBot="1" x14ac:dyDescent="0.3">
      <c r="A89" s="56" t="s">
        <v>64</v>
      </c>
      <c r="B89" s="1">
        <v>1</v>
      </c>
      <c r="C89" s="45"/>
      <c r="D89" s="51"/>
    </row>
    <row r="90" spans="1:5" ht="26.25" thickBot="1" x14ac:dyDescent="0.3">
      <c r="A90" s="56" t="s">
        <v>65</v>
      </c>
      <c r="B90" s="1">
        <v>1</v>
      </c>
      <c r="C90" s="45"/>
      <c r="D90" s="51"/>
    </row>
    <row r="91" spans="1:5" ht="26.25" thickBot="1" x14ac:dyDescent="0.3">
      <c r="A91" s="56" t="s">
        <v>66</v>
      </c>
      <c r="B91" s="1">
        <v>1</v>
      </c>
      <c r="C91" s="45"/>
      <c r="D91" s="51"/>
    </row>
    <row r="92" spans="1:5" ht="15.75" thickBot="1" x14ac:dyDescent="0.3">
      <c r="A92" s="55" t="s">
        <v>15</v>
      </c>
      <c r="B92" s="60">
        <f>SUM(B93:B94)</f>
        <v>0</v>
      </c>
      <c r="C92" s="45"/>
      <c r="D92" s="51"/>
    </row>
    <row r="93" spans="1:5" ht="15.75" thickBot="1" x14ac:dyDescent="0.3">
      <c r="A93" s="53" t="s">
        <v>70</v>
      </c>
      <c r="B93" s="1">
        <v>0</v>
      </c>
      <c r="C93" s="45"/>
      <c r="D93" s="51"/>
    </row>
    <row r="94" spans="1:5" ht="26.25" thickBot="1" x14ac:dyDescent="0.3">
      <c r="A94" s="53" t="s">
        <v>68</v>
      </c>
      <c r="B94" s="1">
        <v>0</v>
      </c>
      <c r="C94" s="45"/>
      <c r="D94" s="51"/>
    </row>
    <row r="95" spans="1:5" ht="27.75" thickBot="1" x14ac:dyDescent="0.3">
      <c r="A95" s="41" t="s">
        <v>16</v>
      </c>
      <c r="B95" s="40">
        <f>SUM(B96:B97)</f>
        <v>0</v>
      </c>
      <c r="C95" s="45"/>
      <c r="D95" s="51"/>
      <c r="E95" s="61"/>
    </row>
    <row r="96" spans="1:5" ht="39" thickBot="1" x14ac:dyDescent="0.3">
      <c r="A96" s="53" t="s">
        <v>55</v>
      </c>
      <c r="B96" s="1">
        <v>0</v>
      </c>
      <c r="C96" s="45"/>
      <c r="D96" s="51"/>
    </row>
    <row r="97" spans="1:6" ht="26.25" thickBot="1" x14ac:dyDescent="0.3">
      <c r="A97" s="53" t="s">
        <v>18</v>
      </c>
      <c r="B97" s="1">
        <v>0</v>
      </c>
      <c r="C97" s="45"/>
      <c r="D97" s="51"/>
    </row>
    <row r="98" spans="1:6" ht="15.75" thickBot="1" x14ac:dyDescent="0.3">
      <c r="A98" s="37" t="s">
        <v>200</v>
      </c>
      <c r="B98" s="37">
        <f>SUM(B99,B110)</f>
        <v>26</v>
      </c>
      <c r="C98" s="45"/>
      <c r="D98" s="51"/>
    </row>
    <row r="99" spans="1:6" ht="15.75" thickBot="1" x14ac:dyDescent="0.3">
      <c r="A99" s="41" t="s">
        <v>201</v>
      </c>
      <c r="B99" s="40">
        <f>SUM(B100,B107)</f>
        <v>8</v>
      </c>
      <c r="C99" s="45"/>
      <c r="D99" s="51"/>
    </row>
    <row r="100" spans="1:6" ht="15.75" thickBot="1" x14ac:dyDescent="0.3">
      <c r="A100" s="41" t="s">
        <v>1</v>
      </c>
      <c r="B100" s="40">
        <f>SUM(B101:B106)</f>
        <v>6</v>
      </c>
      <c r="C100" s="45"/>
      <c r="D100" s="51"/>
    </row>
    <row r="101" spans="1:6" ht="15.75" thickBot="1" x14ac:dyDescent="0.3">
      <c r="A101" s="42" t="s">
        <v>2</v>
      </c>
      <c r="B101" s="1">
        <v>1</v>
      </c>
      <c r="C101" s="45"/>
      <c r="D101" s="51"/>
    </row>
    <row r="102" spans="1:6" ht="15.75" thickBot="1" x14ac:dyDescent="0.3">
      <c r="A102" s="42" t="s">
        <v>3</v>
      </c>
      <c r="B102" s="1">
        <v>1</v>
      </c>
      <c r="C102" s="45"/>
      <c r="D102" s="51"/>
    </row>
    <row r="103" spans="1:6" ht="15.75" thickBot="1" x14ac:dyDescent="0.3">
      <c r="A103" s="42" t="s">
        <v>129</v>
      </c>
      <c r="B103" s="1">
        <v>1</v>
      </c>
      <c r="C103" s="59"/>
      <c r="D103" s="51"/>
    </row>
    <row r="104" spans="1:6" ht="15.75" thickBot="1" x14ac:dyDescent="0.3">
      <c r="A104" s="42" t="s">
        <v>127</v>
      </c>
      <c r="B104" s="1">
        <v>1</v>
      </c>
      <c r="C104" s="45"/>
      <c r="D104" s="51"/>
    </row>
    <row r="105" spans="1:6" ht="15.75" thickBot="1" x14ac:dyDescent="0.3">
      <c r="A105" s="42" t="s">
        <v>128</v>
      </c>
      <c r="B105" s="1">
        <v>1</v>
      </c>
      <c r="C105" s="45"/>
      <c r="D105" s="51"/>
    </row>
    <row r="106" spans="1:6" ht="26.25" thickBot="1" x14ac:dyDescent="0.3">
      <c r="A106" s="42" t="s">
        <v>130</v>
      </c>
      <c r="B106" s="2">
        <v>1</v>
      </c>
      <c r="C106" s="46"/>
      <c r="D106" s="62"/>
    </row>
    <row r="107" spans="1:6" ht="15.75" thickBot="1" x14ac:dyDescent="0.3">
      <c r="A107" s="41" t="s">
        <v>4</v>
      </c>
      <c r="B107" s="40">
        <f>SUM(B108:B109)</f>
        <v>2</v>
      </c>
      <c r="C107" s="45"/>
      <c r="D107" s="51"/>
    </row>
    <row r="108" spans="1:6" ht="26.25" thickBot="1" x14ac:dyDescent="0.3">
      <c r="A108" s="48" t="s">
        <v>135</v>
      </c>
      <c r="B108" s="1">
        <v>1</v>
      </c>
      <c r="C108" s="46"/>
      <c r="D108" s="51"/>
      <c r="F108" s="51"/>
    </row>
    <row r="109" spans="1:6" ht="39" thickBot="1" x14ac:dyDescent="0.3">
      <c r="A109" s="49" t="s">
        <v>136</v>
      </c>
      <c r="B109" s="1">
        <v>1</v>
      </c>
      <c r="C109" s="63"/>
      <c r="D109" s="64"/>
    </row>
    <row r="110" spans="1:6" ht="15.75" thickBot="1" x14ac:dyDescent="0.3">
      <c r="A110" s="41" t="s">
        <v>196</v>
      </c>
      <c r="B110" s="40">
        <f>SUM(B111,B116,B139)</f>
        <v>18</v>
      </c>
      <c r="C110" s="45"/>
      <c r="D110" s="51"/>
    </row>
    <row r="111" spans="1:6" ht="15.75" thickBot="1" x14ac:dyDescent="0.3">
      <c r="A111" s="41" t="s">
        <v>6</v>
      </c>
      <c r="B111" s="40">
        <f>SUM(B112:B115)</f>
        <v>3</v>
      </c>
      <c r="C111" s="45"/>
      <c r="D111" s="51"/>
    </row>
    <row r="112" spans="1:6" ht="15.75" thickBot="1" x14ac:dyDescent="0.3">
      <c r="A112" s="53" t="s">
        <v>57</v>
      </c>
      <c r="B112" s="1">
        <v>1</v>
      </c>
      <c r="C112" s="45"/>
      <c r="D112" s="51"/>
    </row>
    <row r="113" spans="1:4" ht="15.75" thickBot="1" x14ac:dyDescent="0.3">
      <c r="A113" s="53" t="s">
        <v>58</v>
      </c>
      <c r="B113" s="1">
        <v>1</v>
      </c>
      <c r="C113" s="45"/>
      <c r="D113" s="51"/>
    </row>
    <row r="114" spans="1:4" ht="15.75" thickBot="1" x14ac:dyDescent="0.3">
      <c r="A114" s="53" t="s">
        <v>71</v>
      </c>
      <c r="B114" s="1">
        <v>1</v>
      </c>
      <c r="C114" s="45"/>
      <c r="D114" s="51"/>
    </row>
    <row r="115" spans="1:4" ht="26.25" thickBot="1" x14ac:dyDescent="0.3">
      <c r="A115" s="53" t="s">
        <v>162</v>
      </c>
      <c r="B115" s="1">
        <v>0</v>
      </c>
      <c r="C115" s="45"/>
      <c r="D115" s="51"/>
    </row>
    <row r="116" spans="1:4" ht="15.75" thickBot="1" x14ac:dyDescent="0.3">
      <c r="A116" s="41" t="s">
        <v>7</v>
      </c>
      <c r="B116" s="40">
        <f>SUM(B117,B128,B136)</f>
        <v>15</v>
      </c>
      <c r="C116" s="45"/>
      <c r="D116" s="51"/>
    </row>
    <row r="117" spans="1:4" ht="15.75" thickBot="1" x14ac:dyDescent="0.3">
      <c r="A117" s="55" t="s">
        <v>8</v>
      </c>
      <c r="B117" s="40">
        <f>SUM(B118:B120,B122:B127)</f>
        <v>9</v>
      </c>
      <c r="C117" s="45"/>
      <c r="D117" s="51"/>
    </row>
    <row r="118" spans="1:4" ht="26.25" thickBot="1" x14ac:dyDescent="0.3">
      <c r="A118" s="53" t="s">
        <v>9</v>
      </c>
      <c r="B118" s="1">
        <v>1</v>
      </c>
      <c r="C118" s="45"/>
      <c r="D118" s="51"/>
    </row>
    <row r="119" spans="1:4" ht="26.25" thickBot="1" x14ac:dyDescent="0.3">
      <c r="A119" s="53" t="s">
        <v>10</v>
      </c>
      <c r="B119" s="1">
        <v>1</v>
      </c>
      <c r="C119" s="45"/>
      <c r="D119" s="51"/>
    </row>
    <row r="120" spans="1:4" ht="26.25" thickBot="1" x14ac:dyDescent="0.3">
      <c r="A120" s="53" t="s">
        <v>11</v>
      </c>
      <c r="B120" s="1">
        <v>1</v>
      </c>
      <c r="C120" s="45"/>
      <c r="D120" s="51"/>
    </row>
    <row r="121" spans="1:4" ht="15.75" thickBot="1" x14ac:dyDescent="0.3">
      <c r="A121" s="82" t="s">
        <v>12</v>
      </c>
      <c r="B121" s="82"/>
      <c r="C121" s="45"/>
      <c r="D121" s="51"/>
    </row>
    <row r="122" spans="1:4" ht="15.75" thickBot="1" x14ac:dyDescent="0.3">
      <c r="A122" s="56" t="s">
        <v>61</v>
      </c>
      <c r="B122" s="1">
        <v>1</v>
      </c>
      <c r="C122" s="45"/>
      <c r="D122" s="51"/>
    </row>
    <row r="123" spans="1:4" ht="15.75" thickBot="1" x14ac:dyDescent="0.3">
      <c r="A123" s="56" t="s">
        <v>62</v>
      </c>
      <c r="B123" s="1">
        <v>1</v>
      </c>
      <c r="C123" s="45"/>
      <c r="D123" s="51"/>
    </row>
    <row r="124" spans="1:4" ht="15.75" thickBot="1" x14ac:dyDescent="0.3">
      <c r="A124" s="56" t="s">
        <v>63</v>
      </c>
      <c r="B124" s="1">
        <v>1</v>
      </c>
      <c r="C124" s="45"/>
      <c r="D124" s="51"/>
    </row>
    <row r="125" spans="1:4" ht="26.25" thickBot="1" x14ac:dyDescent="0.3">
      <c r="A125" s="56" t="s">
        <v>64</v>
      </c>
      <c r="B125" s="1">
        <v>1</v>
      </c>
      <c r="C125" s="45"/>
      <c r="D125" s="51"/>
    </row>
    <row r="126" spans="1:4" ht="26.25" thickBot="1" x14ac:dyDescent="0.3">
      <c r="A126" s="56" t="s">
        <v>65</v>
      </c>
      <c r="B126" s="1">
        <v>1</v>
      </c>
      <c r="C126" s="45"/>
      <c r="D126" s="51"/>
    </row>
    <row r="127" spans="1:4" ht="26.25" thickBot="1" x14ac:dyDescent="0.3">
      <c r="A127" s="56" t="s">
        <v>66</v>
      </c>
      <c r="B127" s="1">
        <v>1</v>
      </c>
      <c r="C127" s="45"/>
      <c r="D127" s="51"/>
    </row>
    <row r="128" spans="1:4" ht="26.25" thickBot="1" x14ac:dyDescent="0.3">
      <c r="A128" s="55" t="s">
        <v>13</v>
      </c>
      <c r="B128" s="40">
        <f>SUM(B130:B135)</f>
        <v>6</v>
      </c>
      <c r="C128" s="45"/>
      <c r="D128" s="51"/>
    </row>
    <row r="129" spans="1:4" ht="15.75" thickBot="1" x14ac:dyDescent="0.3">
      <c r="A129" s="82" t="s">
        <v>141</v>
      </c>
      <c r="B129" s="82"/>
      <c r="C129" s="45"/>
      <c r="D129" s="51"/>
    </row>
    <row r="130" spans="1:4" ht="15.75" thickBot="1" x14ac:dyDescent="0.3">
      <c r="A130" s="56" t="s">
        <v>61</v>
      </c>
      <c r="B130" s="1">
        <v>1</v>
      </c>
      <c r="C130" s="45"/>
      <c r="D130" s="51"/>
    </row>
    <row r="131" spans="1:4" ht="15.75" thickBot="1" x14ac:dyDescent="0.3">
      <c r="A131" s="56" t="s">
        <v>62</v>
      </c>
      <c r="B131" s="1">
        <v>1</v>
      </c>
      <c r="C131" s="45"/>
      <c r="D131" s="51"/>
    </row>
    <row r="132" spans="1:4" ht="15.75" thickBot="1" x14ac:dyDescent="0.3">
      <c r="A132" s="56" t="s">
        <v>63</v>
      </c>
      <c r="B132" s="1">
        <v>1</v>
      </c>
      <c r="C132" s="45"/>
      <c r="D132" s="51"/>
    </row>
    <row r="133" spans="1:4" ht="26.25" thickBot="1" x14ac:dyDescent="0.3">
      <c r="A133" s="56" t="s">
        <v>64</v>
      </c>
      <c r="B133" s="1">
        <v>1</v>
      </c>
      <c r="C133" s="45"/>
      <c r="D133" s="51"/>
    </row>
    <row r="134" spans="1:4" ht="26.25" thickBot="1" x14ac:dyDescent="0.3">
      <c r="A134" s="56" t="s">
        <v>65</v>
      </c>
      <c r="B134" s="1">
        <v>1</v>
      </c>
      <c r="C134" s="45"/>
      <c r="D134" s="51"/>
    </row>
    <row r="135" spans="1:4" ht="26.25" thickBot="1" x14ac:dyDescent="0.3">
      <c r="A135" s="56" t="s">
        <v>66</v>
      </c>
      <c r="B135" s="1">
        <v>1</v>
      </c>
      <c r="C135" s="45"/>
      <c r="D135" s="51"/>
    </row>
    <row r="136" spans="1:4" ht="15.75" thickBot="1" x14ac:dyDescent="0.3">
      <c r="A136" s="55" t="s">
        <v>15</v>
      </c>
      <c r="B136" s="60">
        <f>SUM(B137:B138)</f>
        <v>0</v>
      </c>
      <c r="C136" s="45"/>
      <c r="D136" s="51"/>
    </row>
    <row r="137" spans="1:4" ht="15.75" thickBot="1" x14ac:dyDescent="0.3">
      <c r="A137" s="53" t="s">
        <v>161</v>
      </c>
      <c r="B137" s="1">
        <v>0</v>
      </c>
      <c r="C137" s="45"/>
      <c r="D137" s="51"/>
    </row>
    <row r="138" spans="1:4" ht="26.25" thickBot="1" x14ac:dyDescent="0.3">
      <c r="A138" s="53" t="s">
        <v>68</v>
      </c>
      <c r="B138" s="1">
        <v>0</v>
      </c>
      <c r="C138" s="45"/>
      <c r="D138" s="51"/>
    </row>
    <row r="139" spans="1:4" ht="27.75" thickBot="1" x14ac:dyDescent="0.3">
      <c r="A139" s="41" t="s">
        <v>19</v>
      </c>
      <c r="B139" s="40">
        <f>SUM(B140:B141)</f>
        <v>0</v>
      </c>
      <c r="C139" s="45"/>
      <c r="D139" s="51"/>
    </row>
    <row r="140" spans="1:4" ht="39" thickBot="1" x14ac:dyDescent="0.3">
      <c r="A140" s="53" t="s">
        <v>123</v>
      </c>
      <c r="B140" s="1">
        <v>0</v>
      </c>
      <c r="C140" s="45"/>
      <c r="D140" s="51"/>
    </row>
    <row r="141" spans="1:4" ht="26.25" thickBot="1" x14ac:dyDescent="0.3">
      <c r="A141" s="53" t="s">
        <v>20</v>
      </c>
      <c r="B141" s="1">
        <v>0</v>
      </c>
      <c r="C141" s="45"/>
      <c r="D141" s="51"/>
    </row>
    <row r="142" spans="1:4" ht="15.75" thickBot="1" x14ac:dyDescent="0.3">
      <c r="A142" s="37" t="s">
        <v>202</v>
      </c>
      <c r="B142" s="37">
        <f>SUM(B143,B153)</f>
        <v>25</v>
      </c>
      <c r="C142" s="45"/>
      <c r="D142" s="51"/>
    </row>
    <row r="143" spans="1:4" ht="15.75" thickBot="1" x14ac:dyDescent="0.3">
      <c r="A143" s="41" t="s">
        <v>203</v>
      </c>
      <c r="B143" s="40">
        <f>SUM(B144,B150)</f>
        <v>7</v>
      </c>
      <c r="C143" s="45"/>
      <c r="D143" s="51"/>
    </row>
    <row r="144" spans="1:4" ht="15.75" thickBot="1" x14ac:dyDescent="0.3">
      <c r="A144" s="41" t="s">
        <v>1</v>
      </c>
      <c r="B144" s="40">
        <f>SUM(B145:B149)</f>
        <v>5</v>
      </c>
      <c r="C144" s="45"/>
      <c r="D144" s="51"/>
    </row>
    <row r="145" spans="1:4" ht="15.75" thickBot="1" x14ac:dyDescent="0.3">
      <c r="A145" s="42" t="s">
        <v>2</v>
      </c>
      <c r="B145" s="1">
        <v>1</v>
      </c>
      <c r="C145" s="45"/>
      <c r="D145" s="51"/>
    </row>
    <row r="146" spans="1:4" ht="15.75" thickBot="1" x14ac:dyDescent="0.3">
      <c r="A146" s="42" t="s">
        <v>3</v>
      </c>
      <c r="B146" s="1">
        <v>1</v>
      </c>
      <c r="C146" s="45"/>
      <c r="D146" s="51"/>
    </row>
    <row r="147" spans="1:4" ht="15.75" thickBot="1" x14ac:dyDescent="0.3">
      <c r="A147" s="42" t="s">
        <v>129</v>
      </c>
      <c r="B147" s="1">
        <v>1</v>
      </c>
      <c r="C147" s="59"/>
      <c r="D147" s="51"/>
    </row>
    <row r="148" spans="1:4" ht="15.75" thickBot="1" x14ac:dyDescent="0.3">
      <c r="A148" s="42" t="s">
        <v>127</v>
      </c>
      <c r="B148" s="1">
        <v>1</v>
      </c>
      <c r="C148" s="45"/>
      <c r="D148" s="51"/>
    </row>
    <row r="149" spans="1:4" ht="26.25" thickBot="1" x14ac:dyDescent="0.3">
      <c r="A149" s="42" t="s">
        <v>130</v>
      </c>
      <c r="B149" s="2">
        <v>1</v>
      </c>
      <c r="C149" s="65"/>
      <c r="D149" s="51"/>
    </row>
    <row r="150" spans="1:4" ht="15.75" thickBot="1" x14ac:dyDescent="0.3">
      <c r="A150" s="41" t="s">
        <v>4</v>
      </c>
      <c r="B150" s="40">
        <f>SUM(B151:B152)</f>
        <v>2</v>
      </c>
      <c r="C150" s="45"/>
      <c r="D150" s="51"/>
    </row>
    <row r="151" spans="1:4" ht="26.25" thickBot="1" x14ac:dyDescent="0.3">
      <c r="A151" s="48" t="s">
        <v>135</v>
      </c>
      <c r="B151" s="1">
        <v>1</v>
      </c>
      <c r="C151" s="46"/>
      <c r="D151" s="51"/>
    </row>
    <row r="152" spans="1:4" ht="39" thickBot="1" x14ac:dyDescent="0.3">
      <c r="A152" s="49" t="s">
        <v>136</v>
      </c>
      <c r="B152" s="1">
        <v>1</v>
      </c>
      <c r="C152" s="46"/>
      <c r="D152" s="51"/>
    </row>
    <row r="153" spans="1:4" ht="15.75" thickBot="1" x14ac:dyDescent="0.3">
      <c r="A153" s="41" t="s">
        <v>196</v>
      </c>
      <c r="B153" s="40">
        <f>SUM(B154,B159,B182)</f>
        <v>18</v>
      </c>
      <c r="C153" s="45"/>
      <c r="D153" s="51"/>
    </row>
    <row r="154" spans="1:4" ht="15.75" thickBot="1" x14ac:dyDescent="0.3">
      <c r="A154" s="41" t="s">
        <v>6</v>
      </c>
      <c r="B154" s="60">
        <f>SUM(B155:B158)</f>
        <v>3</v>
      </c>
      <c r="C154" s="45"/>
      <c r="D154" s="51"/>
    </row>
    <row r="155" spans="1:4" ht="15.75" thickBot="1" x14ac:dyDescent="0.3">
      <c r="A155" s="53" t="s">
        <v>57</v>
      </c>
      <c r="B155" s="1">
        <v>1</v>
      </c>
      <c r="C155" s="45"/>
      <c r="D155" s="51"/>
    </row>
    <row r="156" spans="1:4" ht="15.75" thickBot="1" x14ac:dyDescent="0.3">
      <c r="A156" s="53" t="s">
        <v>58</v>
      </c>
      <c r="B156" s="1">
        <v>1</v>
      </c>
      <c r="C156" s="45"/>
      <c r="D156" s="51"/>
    </row>
    <row r="157" spans="1:4" ht="15.75" thickBot="1" x14ac:dyDescent="0.3">
      <c r="A157" s="53" t="s">
        <v>72</v>
      </c>
      <c r="B157" s="1">
        <v>1</v>
      </c>
      <c r="C157" s="45"/>
      <c r="D157" s="51"/>
    </row>
    <row r="158" spans="1:4" ht="26.25" thickBot="1" x14ac:dyDescent="0.3">
      <c r="A158" s="53" t="s">
        <v>73</v>
      </c>
      <c r="B158" s="1">
        <v>0</v>
      </c>
      <c r="C158" s="45"/>
      <c r="D158" s="51"/>
    </row>
    <row r="159" spans="1:4" ht="15.75" thickBot="1" x14ac:dyDescent="0.3">
      <c r="A159" s="41" t="s">
        <v>7</v>
      </c>
      <c r="B159" s="40">
        <f>SUM(B160,B171,B179)</f>
        <v>15</v>
      </c>
      <c r="C159" s="45"/>
      <c r="D159" s="51"/>
    </row>
    <row r="160" spans="1:4" ht="15.75" thickBot="1" x14ac:dyDescent="0.3">
      <c r="A160" s="55" t="s">
        <v>8</v>
      </c>
      <c r="B160" s="40">
        <f>SUM(B161:B163,B165:B170)</f>
        <v>9</v>
      </c>
      <c r="C160" s="45"/>
      <c r="D160" s="51"/>
    </row>
    <row r="161" spans="1:4" ht="26.25" thickBot="1" x14ac:dyDescent="0.3">
      <c r="A161" s="53" t="s">
        <v>9</v>
      </c>
      <c r="B161" s="1">
        <v>1</v>
      </c>
      <c r="C161" s="45"/>
      <c r="D161" s="51"/>
    </row>
    <row r="162" spans="1:4" ht="26.25" thickBot="1" x14ac:dyDescent="0.3">
      <c r="A162" s="53" t="s">
        <v>121</v>
      </c>
      <c r="B162" s="1">
        <v>1</v>
      </c>
      <c r="C162" s="45"/>
      <c r="D162" s="51"/>
    </row>
    <row r="163" spans="1:4" ht="26.25" thickBot="1" x14ac:dyDescent="0.3">
      <c r="A163" s="53" t="s">
        <v>11</v>
      </c>
      <c r="B163" s="1">
        <v>1</v>
      </c>
      <c r="C163" s="45"/>
      <c r="D163" s="51"/>
    </row>
    <row r="164" spans="1:4" ht="15.75" thickBot="1" x14ac:dyDescent="0.3">
      <c r="A164" s="82" t="s">
        <v>12</v>
      </c>
      <c r="B164" s="82"/>
      <c r="C164" s="45"/>
      <c r="D164" s="51"/>
    </row>
    <row r="165" spans="1:4" ht="15.75" thickBot="1" x14ac:dyDescent="0.3">
      <c r="A165" s="56" t="s">
        <v>61</v>
      </c>
      <c r="B165" s="1">
        <v>1</v>
      </c>
      <c r="C165" s="45"/>
      <c r="D165" s="51"/>
    </row>
    <row r="166" spans="1:4" ht="15.75" thickBot="1" x14ac:dyDescent="0.3">
      <c r="A166" s="56" t="s">
        <v>62</v>
      </c>
      <c r="B166" s="1">
        <v>1</v>
      </c>
      <c r="C166" s="45"/>
      <c r="D166" s="51"/>
    </row>
    <row r="167" spans="1:4" ht="15.75" thickBot="1" x14ac:dyDescent="0.3">
      <c r="A167" s="56" t="s">
        <v>63</v>
      </c>
      <c r="B167" s="1">
        <v>1</v>
      </c>
      <c r="C167" s="45"/>
      <c r="D167" s="51"/>
    </row>
    <row r="168" spans="1:4" ht="26.25" thickBot="1" x14ac:dyDescent="0.3">
      <c r="A168" s="56" t="s">
        <v>64</v>
      </c>
      <c r="B168" s="1">
        <v>1</v>
      </c>
      <c r="C168" s="45"/>
      <c r="D168" s="51"/>
    </row>
    <row r="169" spans="1:4" ht="26.25" thickBot="1" x14ac:dyDescent="0.3">
      <c r="A169" s="56" t="s">
        <v>65</v>
      </c>
      <c r="B169" s="1">
        <v>1</v>
      </c>
      <c r="C169" s="45"/>
      <c r="D169" s="51"/>
    </row>
    <row r="170" spans="1:4" ht="26.25" thickBot="1" x14ac:dyDescent="0.3">
      <c r="A170" s="56" t="s">
        <v>66</v>
      </c>
      <c r="B170" s="1">
        <v>1</v>
      </c>
      <c r="C170" s="45"/>
      <c r="D170" s="51"/>
    </row>
    <row r="171" spans="1:4" ht="26.25" thickBot="1" x14ac:dyDescent="0.3">
      <c r="A171" s="55" t="s">
        <v>13</v>
      </c>
      <c r="B171" s="40">
        <f>SUM(B173:B178)</f>
        <v>6</v>
      </c>
      <c r="C171" s="45"/>
      <c r="D171" s="51"/>
    </row>
    <row r="172" spans="1:4" ht="15.75" thickBot="1" x14ac:dyDescent="0.3">
      <c r="A172" s="82" t="s">
        <v>141</v>
      </c>
      <c r="B172" s="82"/>
      <c r="C172" s="45"/>
      <c r="D172" s="51"/>
    </row>
    <row r="173" spans="1:4" ht="15.75" thickBot="1" x14ac:dyDescent="0.3">
      <c r="A173" s="56" t="s">
        <v>61</v>
      </c>
      <c r="B173" s="1">
        <v>1</v>
      </c>
      <c r="C173" s="45"/>
      <c r="D173" s="51"/>
    </row>
    <row r="174" spans="1:4" ht="15.75" thickBot="1" x14ac:dyDescent="0.3">
      <c r="A174" s="56" t="s">
        <v>62</v>
      </c>
      <c r="B174" s="1">
        <v>1</v>
      </c>
      <c r="C174" s="45"/>
      <c r="D174" s="51"/>
    </row>
    <row r="175" spans="1:4" ht="15.75" thickBot="1" x14ac:dyDescent="0.3">
      <c r="A175" s="56" t="s">
        <v>63</v>
      </c>
      <c r="B175" s="1">
        <v>1</v>
      </c>
      <c r="C175" s="45"/>
      <c r="D175" s="51"/>
    </row>
    <row r="176" spans="1:4" ht="26.25" thickBot="1" x14ac:dyDescent="0.3">
      <c r="A176" s="56" t="s">
        <v>64</v>
      </c>
      <c r="B176" s="1">
        <v>1</v>
      </c>
      <c r="C176" s="45"/>
      <c r="D176" s="51"/>
    </row>
    <row r="177" spans="1:4" ht="26.25" thickBot="1" x14ac:dyDescent="0.3">
      <c r="A177" s="56" t="s">
        <v>65</v>
      </c>
      <c r="B177" s="1">
        <v>1</v>
      </c>
      <c r="C177" s="45"/>
      <c r="D177" s="51"/>
    </row>
    <row r="178" spans="1:4" ht="26.25" thickBot="1" x14ac:dyDescent="0.3">
      <c r="A178" s="56" t="s">
        <v>66</v>
      </c>
      <c r="B178" s="1">
        <v>1</v>
      </c>
      <c r="C178" s="45"/>
      <c r="D178" s="51"/>
    </row>
    <row r="179" spans="1:4" ht="15.75" thickBot="1" x14ac:dyDescent="0.3">
      <c r="A179" s="55" t="s">
        <v>15</v>
      </c>
      <c r="B179" s="60">
        <f>SUM(B180:B181)</f>
        <v>0</v>
      </c>
      <c r="C179" s="45"/>
      <c r="D179" s="51"/>
    </row>
    <row r="180" spans="1:4" ht="15.75" thickBot="1" x14ac:dyDescent="0.3">
      <c r="A180" s="53" t="s">
        <v>160</v>
      </c>
      <c r="B180" s="1">
        <v>0</v>
      </c>
      <c r="C180" s="45"/>
      <c r="D180" s="51"/>
    </row>
    <row r="181" spans="1:4" ht="26.25" thickBot="1" x14ac:dyDescent="0.3">
      <c r="A181" s="53" t="s">
        <v>68</v>
      </c>
      <c r="B181" s="1">
        <v>0</v>
      </c>
      <c r="C181" s="45"/>
      <c r="D181" s="51"/>
    </row>
    <row r="182" spans="1:4" ht="27.75" thickBot="1" x14ac:dyDescent="0.3">
      <c r="A182" s="41" t="s">
        <v>21</v>
      </c>
      <c r="B182" s="40">
        <f>SUM(B183:B184)</f>
        <v>0</v>
      </c>
      <c r="C182" s="45"/>
      <c r="D182" s="51"/>
    </row>
    <row r="183" spans="1:4" ht="39" thickBot="1" x14ac:dyDescent="0.3">
      <c r="A183" s="53" t="s">
        <v>74</v>
      </c>
      <c r="B183" s="1">
        <v>0</v>
      </c>
      <c r="C183" s="45"/>
      <c r="D183" s="51"/>
    </row>
    <row r="184" spans="1:4" ht="26.25" thickBot="1" x14ac:dyDescent="0.3">
      <c r="A184" s="53" t="s">
        <v>22</v>
      </c>
      <c r="B184" s="1">
        <v>0</v>
      </c>
      <c r="C184" s="45"/>
      <c r="D184" s="51"/>
    </row>
    <row r="185" spans="1:4" ht="15.75" thickBot="1" x14ac:dyDescent="0.3">
      <c r="A185" s="37" t="s">
        <v>204</v>
      </c>
      <c r="B185" s="37">
        <f>SUM(B186,B194)</f>
        <v>29</v>
      </c>
      <c r="C185" s="45"/>
      <c r="D185" s="51"/>
    </row>
    <row r="186" spans="1:4" ht="15.75" thickBot="1" x14ac:dyDescent="0.3">
      <c r="A186" s="41" t="s">
        <v>199</v>
      </c>
      <c r="B186" s="40">
        <f>SUM(B187,B191)</f>
        <v>5</v>
      </c>
      <c r="C186" s="45"/>
      <c r="D186" s="51"/>
    </row>
    <row r="187" spans="1:4" ht="15.75" thickBot="1" x14ac:dyDescent="0.3">
      <c r="A187" s="41" t="s">
        <v>1</v>
      </c>
      <c r="B187" s="40">
        <f>SUM(B188:B190)</f>
        <v>3</v>
      </c>
      <c r="C187" s="45"/>
      <c r="D187" s="51"/>
    </row>
    <row r="188" spans="1:4" ht="15.75" thickBot="1" x14ac:dyDescent="0.3">
      <c r="A188" s="42" t="s">
        <v>2</v>
      </c>
      <c r="B188" s="1">
        <v>1</v>
      </c>
      <c r="C188" s="45"/>
      <c r="D188" s="51"/>
    </row>
    <row r="189" spans="1:4" ht="15.75" thickBot="1" x14ac:dyDescent="0.3">
      <c r="A189" s="42" t="s">
        <v>3</v>
      </c>
      <c r="B189" s="1">
        <v>1</v>
      </c>
      <c r="C189" s="45"/>
      <c r="D189" s="51"/>
    </row>
    <row r="190" spans="1:4" ht="15.75" thickBot="1" x14ac:dyDescent="0.3">
      <c r="A190" s="42" t="s">
        <v>129</v>
      </c>
      <c r="B190" s="1">
        <v>1</v>
      </c>
      <c r="C190" s="59"/>
      <c r="D190" s="51"/>
    </row>
    <row r="191" spans="1:4" ht="15.75" thickBot="1" x14ac:dyDescent="0.3">
      <c r="A191" s="41" t="s">
        <v>4</v>
      </c>
      <c r="B191" s="40">
        <f>SUM(B192:B193)</f>
        <v>2</v>
      </c>
      <c r="C191" s="45"/>
      <c r="D191" s="51"/>
    </row>
    <row r="192" spans="1:4" ht="26.25" thickBot="1" x14ac:dyDescent="0.3">
      <c r="A192" s="48" t="s">
        <v>135</v>
      </c>
      <c r="B192" s="1">
        <v>1</v>
      </c>
      <c r="C192" s="46"/>
      <c r="D192" s="51"/>
    </row>
    <row r="193" spans="1:4" ht="39" thickBot="1" x14ac:dyDescent="0.3">
      <c r="A193" s="49" t="s">
        <v>136</v>
      </c>
      <c r="B193" s="1">
        <v>1</v>
      </c>
      <c r="C193" s="46"/>
      <c r="D193" s="51"/>
    </row>
    <row r="194" spans="1:4" ht="15.75" thickBot="1" x14ac:dyDescent="0.3">
      <c r="A194" s="41" t="s">
        <v>205</v>
      </c>
      <c r="B194" s="60">
        <f>SUM(B195,B200,B223)</f>
        <v>24</v>
      </c>
      <c r="C194" s="45"/>
      <c r="D194" s="51"/>
    </row>
    <row r="195" spans="1:4" ht="15.75" thickBot="1" x14ac:dyDescent="0.3">
      <c r="A195" s="41" t="s">
        <v>6</v>
      </c>
      <c r="B195" s="60">
        <f>SUM(B196:B199)</f>
        <v>4</v>
      </c>
      <c r="C195" s="45"/>
      <c r="D195" s="51"/>
    </row>
    <row r="196" spans="1:4" ht="15.75" thickBot="1" x14ac:dyDescent="0.3">
      <c r="A196" s="53" t="s">
        <v>57</v>
      </c>
      <c r="B196" s="1">
        <v>1</v>
      </c>
      <c r="C196" s="45"/>
      <c r="D196" s="51"/>
    </row>
    <row r="197" spans="1:4" ht="15.75" thickBot="1" x14ac:dyDescent="0.3">
      <c r="A197" s="53" t="s">
        <v>58</v>
      </c>
      <c r="B197" s="1">
        <v>1</v>
      </c>
      <c r="C197" s="45"/>
      <c r="D197" s="51"/>
    </row>
    <row r="198" spans="1:4" ht="15.75" thickBot="1" x14ac:dyDescent="0.3">
      <c r="A198" s="53" t="s">
        <v>75</v>
      </c>
      <c r="B198" s="1">
        <v>1</v>
      </c>
      <c r="C198" s="45"/>
      <c r="D198" s="51"/>
    </row>
    <row r="199" spans="1:4" ht="26.25" thickBot="1" x14ac:dyDescent="0.3">
      <c r="A199" s="53" t="s">
        <v>159</v>
      </c>
      <c r="B199" s="1">
        <v>1</v>
      </c>
      <c r="C199" s="45"/>
      <c r="D199" s="51"/>
    </row>
    <row r="200" spans="1:4" ht="15.75" thickBot="1" x14ac:dyDescent="0.3">
      <c r="A200" s="41" t="s">
        <v>7</v>
      </c>
      <c r="B200" s="40">
        <f>SUM(B201,B212,B220)</f>
        <v>16</v>
      </c>
      <c r="C200" s="45"/>
      <c r="D200" s="51"/>
    </row>
    <row r="201" spans="1:4" ht="15.75" thickBot="1" x14ac:dyDescent="0.3">
      <c r="A201" s="55" t="s">
        <v>8</v>
      </c>
      <c r="B201" s="60">
        <f>SUM(B202:B204,B206:B211)</f>
        <v>9</v>
      </c>
      <c r="C201" s="45"/>
      <c r="D201" s="51"/>
    </row>
    <row r="202" spans="1:4" ht="26.25" thickBot="1" x14ac:dyDescent="0.3">
      <c r="A202" s="42" t="s">
        <v>9</v>
      </c>
      <c r="B202" s="1">
        <v>1</v>
      </c>
      <c r="C202" s="45"/>
      <c r="D202" s="51"/>
    </row>
    <row r="203" spans="1:4" ht="26.25" thickBot="1" x14ac:dyDescent="0.3">
      <c r="A203" s="42" t="s">
        <v>121</v>
      </c>
      <c r="B203" s="1">
        <v>1</v>
      </c>
      <c r="C203" s="45"/>
      <c r="D203" s="51"/>
    </row>
    <row r="204" spans="1:4" ht="26.25" thickBot="1" x14ac:dyDescent="0.3">
      <c r="A204" s="42" t="s">
        <v>11</v>
      </c>
      <c r="B204" s="1">
        <v>1</v>
      </c>
      <c r="C204" s="45"/>
      <c r="D204" s="51"/>
    </row>
    <row r="205" spans="1:4" ht="15.75" thickBot="1" x14ac:dyDescent="0.3">
      <c r="A205" s="82" t="s">
        <v>12</v>
      </c>
      <c r="B205" s="82"/>
      <c r="C205" s="45"/>
      <c r="D205" s="51"/>
    </row>
    <row r="206" spans="1:4" ht="15.75" thickBot="1" x14ac:dyDescent="0.3">
      <c r="A206" s="56" t="s">
        <v>61</v>
      </c>
      <c r="B206" s="1">
        <v>1</v>
      </c>
      <c r="C206" s="45"/>
      <c r="D206" s="51"/>
    </row>
    <row r="207" spans="1:4" ht="15.75" thickBot="1" x14ac:dyDescent="0.3">
      <c r="A207" s="56" t="s">
        <v>62</v>
      </c>
      <c r="B207" s="1">
        <v>1</v>
      </c>
      <c r="C207" s="45"/>
      <c r="D207" s="51"/>
    </row>
    <row r="208" spans="1:4" ht="15.75" thickBot="1" x14ac:dyDescent="0.3">
      <c r="A208" s="56" t="s">
        <v>63</v>
      </c>
      <c r="B208" s="1">
        <v>1</v>
      </c>
      <c r="C208" s="45"/>
      <c r="D208" s="51"/>
    </row>
    <row r="209" spans="1:4" ht="26.25" thickBot="1" x14ac:dyDescent="0.3">
      <c r="A209" s="56" t="s">
        <v>64</v>
      </c>
      <c r="B209" s="1">
        <v>1</v>
      </c>
      <c r="C209" s="45"/>
      <c r="D209" s="51"/>
    </row>
    <row r="210" spans="1:4" ht="26.25" thickBot="1" x14ac:dyDescent="0.3">
      <c r="A210" s="56" t="s">
        <v>65</v>
      </c>
      <c r="B210" s="1">
        <v>1</v>
      </c>
      <c r="C210" s="45"/>
      <c r="D210" s="51"/>
    </row>
    <row r="211" spans="1:4" ht="26.25" thickBot="1" x14ac:dyDescent="0.3">
      <c r="A211" s="56" t="s">
        <v>66</v>
      </c>
      <c r="B211" s="1">
        <v>1</v>
      </c>
      <c r="C211" s="45"/>
      <c r="D211" s="51"/>
    </row>
    <row r="212" spans="1:4" ht="26.25" thickBot="1" x14ac:dyDescent="0.3">
      <c r="A212" s="55" t="s">
        <v>13</v>
      </c>
      <c r="B212" s="60">
        <f>SUM(B214:B219)</f>
        <v>6</v>
      </c>
      <c r="C212" s="45"/>
      <c r="D212" s="51"/>
    </row>
    <row r="213" spans="1:4" ht="15.75" thickBot="1" x14ac:dyDescent="0.3">
      <c r="A213" s="82" t="s">
        <v>141</v>
      </c>
      <c r="B213" s="82"/>
      <c r="C213" s="45"/>
      <c r="D213" s="51"/>
    </row>
    <row r="214" spans="1:4" ht="15.75" thickBot="1" x14ac:dyDescent="0.3">
      <c r="A214" s="56" t="s">
        <v>61</v>
      </c>
      <c r="B214" s="1">
        <v>1</v>
      </c>
      <c r="C214" s="45"/>
      <c r="D214" s="51"/>
    </row>
    <row r="215" spans="1:4" ht="15.75" thickBot="1" x14ac:dyDescent="0.3">
      <c r="A215" s="56" t="s">
        <v>62</v>
      </c>
      <c r="B215" s="1">
        <v>1</v>
      </c>
      <c r="C215" s="45"/>
      <c r="D215" s="51"/>
    </row>
    <row r="216" spans="1:4" ht="15.75" thickBot="1" x14ac:dyDescent="0.3">
      <c r="A216" s="56" t="s">
        <v>63</v>
      </c>
      <c r="B216" s="1">
        <v>1</v>
      </c>
      <c r="C216" s="45"/>
      <c r="D216" s="51"/>
    </row>
    <row r="217" spans="1:4" ht="26.25" thickBot="1" x14ac:dyDescent="0.3">
      <c r="A217" s="56" t="s">
        <v>64</v>
      </c>
      <c r="B217" s="1">
        <v>1</v>
      </c>
      <c r="C217" s="45"/>
      <c r="D217" s="51"/>
    </row>
    <row r="218" spans="1:4" ht="26.25" thickBot="1" x14ac:dyDescent="0.3">
      <c r="A218" s="56" t="s">
        <v>65</v>
      </c>
      <c r="B218" s="1">
        <v>1</v>
      </c>
      <c r="C218" s="45"/>
      <c r="D218" s="51"/>
    </row>
    <row r="219" spans="1:4" ht="26.25" thickBot="1" x14ac:dyDescent="0.3">
      <c r="A219" s="56" t="s">
        <v>66</v>
      </c>
      <c r="B219" s="1">
        <v>1</v>
      </c>
      <c r="C219" s="45"/>
      <c r="D219" s="51"/>
    </row>
    <row r="220" spans="1:4" ht="15.75" thickBot="1" x14ac:dyDescent="0.3">
      <c r="A220" s="55" t="s">
        <v>15</v>
      </c>
      <c r="B220" s="60">
        <f>SUM(B221:B222)</f>
        <v>1</v>
      </c>
      <c r="C220" s="45"/>
      <c r="D220" s="51"/>
    </row>
    <row r="221" spans="1:4" ht="26.25" thickBot="1" x14ac:dyDescent="0.3">
      <c r="A221" s="53" t="s">
        <v>76</v>
      </c>
      <c r="B221" s="1">
        <v>0</v>
      </c>
      <c r="C221" s="45"/>
      <c r="D221" s="51"/>
    </row>
    <row r="222" spans="1:4" ht="26.25" thickBot="1" x14ac:dyDescent="0.3">
      <c r="A222" s="53" t="s">
        <v>68</v>
      </c>
      <c r="B222" s="1">
        <v>1</v>
      </c>
      <c r="C222" s="45"/>
      <c r="D222" s="51"/>
    </row>
    <row r="223" spans="1:4" ht="27.75" thickBot="1" x14ac:dyDescent="0.3">
      <c r="A223" s="41" t="s">
        <v>21</v>
      </c>
      <c r="B223" s="40">
        <f>SUM(B224:B227)</f>
        <v>4</v>
      </c>
      <c r="C223" s="45"/>
      <c r="D223" s="51"/>
    </row>
    <row r="224" spans="1:4" ht="15.75" thickBot="1" x14ac:dyDescent="0.3">
      <c r="A224" s="53" t="s">
        <v>77</v>
      </c>
      <c r="B224" s="1">
        <v>1</v>
      </c>
      <c r="C224" s="45"/>
      <c r="D224" s="51"/>
    </row>
    <row r="225" spans="1:4" ht="26.25" thickBot="1" x14ac:dyDescent="0.3">
      <c r="A225" s="53" t="s">
        <v>78</v>
      </c>
      <c r="B225" s="1">
        <v>1</v>
      </c>
      <c r="C225" s="45"/>
      <c r="D225" s="51"/>
    </row>
    <row r="226" spans="1:4" ht="26.25" thickBot="1" x14ac:dyDescent="0.3">
      <c r="A226" s="53" t="s">
        <v>79</v>
      </c>
      <c r="B226" s="1">
        <v>1</v>
      </c>
      <c r="C226" s="45"/>
      <c r="D226" s="51"/>
    </row>
    <row r="227" spans="1:4" ht="26.25" thickBot="1" x14ac:dyDescent="0.3">
      <c r="A227" s="57" t="s">
        <v>80</v>
      </c>
      <c r="B227" s="1">
        <v>1</v>
      </c>
      <c r="C227" s="45"/>
      <c r="D227" s="51"/>
    </row>
    <row r="228" spans="1:4" ht="15.75" thickBot="1" x14ac:dyDescent="0.3">
      <c r="A228" s="58" t="s">
        <v>206</v>
      </c>
      <c r="B228" s="37">
        <f>SUM(B229,B237)</f>
        <v>27</v>
      </c>
      <c r="C228" s="45"/>
      <c r="D228" s="51"/>
    </row>
    <row r="229" spans="1:4" ht="15.75" thickBot="1" x14ac:dyDescent="0.3">
      <c r="A229" s="41" t="s">
        <v>208</v>
      </c>
      <c r="B229" s="40">
        <f>SUM(B230,B234)</f>
        <v>5</v>
      </c>
      <c r="C229" s="45"/>
      <c r="D229" s="51"/>
    </row>
    <row r="230" spans="1:4" ht="15.75" thickBot="1" x14ac:dyDescent="0.3">
      <c r="A230" s="41" t="s">
        <v>1</v>
      </c>
      <c r="B230" s="40">
        <f>SUM(B231:B233)</f>
        <v>3</v>
      </c>
      <c r="C230" s="45"/>
      <c r="D230" s="51"/>
    </row>
    <row r="231" spans="1:4" ht="15.75" thickBot="1" x14ac:dyDescent="0.3">
      <c r="A231" s="42" t="s">
        <v>2</v>
      </c>
      <c r="B231" s="1">
        <v>1</v>
      </c>
      <c r="C231" s="45"/>
      <c r="D231" s="51"/>
    </row>
    <row r="232" spans="1:4" ht="15.75" thickBot="1" x14ac:dyDescent="0.3">
      <c r="A232" s="42" t="s">
        <v>3</v>
      </c>
      <c r="B232" s="1">
        <v>1</v>
      </c>
      <c r="C232" s="45"/>
      <c r="D232" s="51"/>
    </row>
    <row r="233" spans="1:4" ht="15.75" thickBot="1" x14ac:dyDescent="0.3">
      <c r="A233" s="42" t="s">
        <v>129</v>
      </c>
      <c r="B233" s="1">
        <v>1</v>
      </c>
      <c r="C233" s="59"/>
      <c r="D233" s="51"/>
    </row>
    <row r="234" spans="1:4" ht="15.75" thickBot="1" x14ac:dyDescent="0.3">
      <c r="A234" s="41" t="s">
        <v>4</v>
      </c>
      <c r="B234" s="40">
        <f>SUM(B235:B236)</f>
        <v>2</v>
      </c>
      <c r="C234" s="45"/>
      <c r="D234" s="51"/>
    </row>
    <row r="235" spans="1:4" ht="26.25" thickBot="1" x14ac:dyDescent="0.3">
      <c r="A235" s="48" t="s">
        <v>135</v>
      </c>
      <c r="B235" s="1">
        <v>1</v>
      </c>
      <c r="C235" s="46"/>
      <c r="D235" s="51"/>
    </row>
    <row r="236" spans="1:4" ht="39" thickBot="1" x14ac:dyDescent="0.3">
      <c r="A236" s="49" t="s">
        <v>136</v>
      </c>
      <c r="B236" s="1">
        <v>1</v>
      </c>
      <c r="C236" s="46"/>
      <c r="D236" s="51"/>
    </row>
    <row r="237" spans="1:4" ht="15.75" thickBot="1" x14ac:dyDescent="0.3">
      <c r="A237" s="41" t="s">
        <v>196</v>
      </c>
      <c r="B237" s="40">
        <f>SUM(B238,B243,B266)</f>
        <v>22</v>
      </c>
      <c r="C237" s="45"/>
      <c r="D237" s="51"/>
    </row>
    <row r="238" spans="1:4" ht="15.75" thickBot="1" x14ac:dyDescent="0.3">
      <c r="A238" s="41" t="s">
        <v>6</v>
      </c>
      <c r="B238" s="60">
        <f>SUM(B239:B242)</f>
        <v>4</v>
      </c>
      <c r="C238" s="45"/>
      <c r="D238" s="51"/>
    </row>
    <row r="239" spans="1:4" ht="15.75" thickBot="1" x14ac:dyDescent="0.3">
      <c r="A239" s="53" t="s">
        <v>57</v>
      </c>
      <c r="B239" s="1">
        <v>1</v>
      </c>
      <c r="C239" s="45"/>
      <c r="D239" s="51"/>
    </row>
    <row r="240" spans="1:4" ht="15.75" thickBot="1" x14ac:dyDescent="0.3">
      <c r="A240" s="53" t="s">
        <v>58</v>
      </c>
      <c r="B240" s="1">
        <v>1</v>
      </c>
      <c r="C240" s="45"/>
      <c r="D240" s="51"/>
    </row>
    <row r="241" spans="1:4" ht="15.75" thickBot="1" x14ac:dyDescent="0.3">
      <c r="A241" s="53" t="s">
        <v>81</v>
      </c>
      <c r="B241" s="1">
        <v>1</v>
      </c>
      <c r="C241" s="45"/>
      <c r="D241" s="51"/>
    </row>
    <row r="242" spans="1:4" ht="26.25" thickBot="1" x14ac:dyDescent="0.3">
      <c r="A242" s="53" t="s">
        <v>158</v>
      </c>
      <c r="B242" s="1">
        <v>1</v>
      </c>
      <c r="C242" s="45"/>
      <c r="D242" s="51"/>
    </row>
    <row r="243" spans="1:4" ht="15.75" thickBot="1" x14ac:dyDescent="0.3">
      <c r="A243" s="41" t="s">
        <v>7</v>
      </c>
      <c r="B243" s="40">
        <f>SUM(B244,B255,B263)</f>
        <v>16</v>
      </c>
      <c r="C243" s="45"/>
      <c r="D243" s="51"/>
    </row>
    <row r="244" spans="1:4" ht="15.75" thickBot="1" x14ac:dyDescent="0.3">
      <c r="A244" s="55" t="s">
        <v>8</v>
      </c>
      <c r="B244" s="60">
        <f>SUM(B245:B247,B249:B254)</f>
        <v>9</v>
      </c>
      <c r="C244" s="45"/>
      <c r="D244" s="51"/>
    </row>
    <row r="245" spans="1:4" ht="26.25" thickBot="1" x14ac:dyDescent="0.3">
      <c r="A245" s="53" t="s">
        <v>9</v>
      </c>
      <c r="B245" s="1">
        <v>1</v>
      </c>
      <c r="C245" s="45"/>
      <c r="D245" s="51"/>
    </row>
    <row r="246" spans="1:4" ht="26.25" thickBot="1" x14ac:dyDescent="0.3">
      <c r="A246" s="53" t="s">
        <v>121</v>
      </c>
      <c r="B246" s="1">
        <v>1</v>
      </c>
      <c r="C246" s="45"/>
      <c r="D246" s="51"/>
    </row>
    <row r="247" spans="1:4" ht="26.25" thickBot="1" x14ac:dyDescent="0.3">
      <c r="A247" s="53" t="s">
        <v>11</v>
      </c>
      <c r="B247" s="1">
        <v>1</v>
      </c>
      <c r="C247" s="45"/>
      <c r="D247" s="51"/>
    </row>
    <row r="248" spans="1:4" ht="15.75" thickBot="1" x14ac:dyDescent="0.3">
      <c r="A248" s="82" t="s">
        <v>12</v>
      </c>
      <c r="B248" s="82"/>
      <c r="C248" s="45"/>
      <c r="D248" s="51"/>
    </row>
    <row r="249" spans="1:4" ht="15.75" thickBot="1" x14ac:dyDescent="0.3">
      <c r="A249" s="56" t="s">
        <v>61</v>
      </c>
      <c r="B249" s="1">
        <v>1</v>
      </c>
      <c r="C249" s="45"/>
      <c r="D249" s="51"/>
    </row>
    <row r="250" spans="1:4" ht="15.75" thickBot="1" x14ac:dyDescent="0.3">
      <c r="A250" s="56" t="s">
        <v>62</v>
      </c>
      <c r="B250" s="1">
        <v>1</v>
      </c>
      <c r="C250" s="45"/>
      <c r="D250" s="51"/>
    </row>
    <row r="251" spans="1:4" ht="15.75" thickBot="1" x14ac:dyDescent="0.3">
      <c r="A251" s="56" t="s">
        <v>63</v>
      </c>
      <c r="B251" s="1">
        <v>1</v>
      </c>
      <c r="C251" s="45"/>
      <c r="D251" s="51"/>
    </row>
    <row r="252" spans="1:4" ht="26.25" thickBot="1" x14ac:dyDescent="0.3">
      <c r="A252" s="56" t="s">
        <v>64</v>
      </c>
      <c r="B252" s="1">
        <v>1</v>
      </c>
      <c r="C252" s="45"/>
      <c r="D252" s="51"/>
    </row>
    <row r="253" spans="1:4" ht="26.25" thickBot="1" x14ac:dyDescent="0.3">
      <c r="A253" s="56" t="s">
        <v>65</v>
      </c>
      <c r="B253" s="1">
        <v>1</v>
      </c>
      <c r="C253" s="45"/>
      <c r="D253" s="51"/>
    </row>
    <row r="254" spans="1:4" ht="26.25" thickBot="1" x14ac:dyDescent="0.3">
      <c r="A254" s="56" t="s">
        <v>66</v>
      </c>
      <c r="B254" s="1">
        <v>1</v>
      </c>
      <c r="C254" s="45"/>
      <c r="D254" s="51"/>
    </row>
    <row r="255" spans="1:4" ht="26.25" thickBot="1" x14ac:dyDescent="0.3">
      <c r="A255" s="55" t="s">
        <v>13</v>
      </c>
      <c r="B255" s="60">
        <f>SUM(B257:B262)</f>
        <v>6</v>
      </c>
      <c r="C255" s="45"/>
      <c r="D255" s="51"/>
    </row>
    <row r="256" spans="1:4" ht="15.75" thickBot="1" x14ac:dyDescent="0.3">
      <c r="A256" s="82" t="s">
        <v>14</v>
      </c>
      <c r="B256" s="82"/>
      <c r="C256" s="45"/>
      <c r="D256" s="51"/>
    </row>
    <row r="257" spans="1:4" ht="15.75" thickBot="1" x14ac:dyDescent="0.3">
      <c r="A257" s="56" t="s">
        <v>61</v>
      </c>
      <c r="B257" s="1">
        <v>1</v>
      </c>
      <c r="C257" s="45"/>
      <c r="D257" s="51"/>
    </row>
    <row r="258" spans="1:4" ht="15.75" thickBot="1" x14ac:dyDescent="0.3">
      <c r="A258" s="56" t="s">
        <v>62</v>
      </c>
      <c r="B258" s="1">
        <v>1</v>
      </c>
      <c r="C258" s="45"/>
      <c r="D258" s="51"/>
    </row>
    <row r="259" spans="1:4" ht="15.75" thickBot="1" x14ac:dyDescent="0.3">
      <c r="A259" s="56" t="s">
        <v>63</v>
      </c>
      <c r="B259" s="1">
        <v>1</v>
      </c>
      <c r="C259" s="45"/>
      <c r="D259" s="51"/>
    </row>
    <row r="260" spans="1:4" ht="26.25" thickBot="1" x14ac:dyDescent="0.3">
      <c r="A260" s="56" t="s">
        <v>64</v>
      </c>
      <c r="B260" s="1">
        <v>1</v>
      </c>
      <c r="C260" s="45"/>
      <c r="D260" s="51"/>
    </row>
    <row r="261" spans="1:4" ht="26.25" thickBot="1" x14ac:dyDescent="0.3">
      <c r="A261" s="56" t="s">
        <v>65</v>
      </c>
      <c r="B261" s="1">
        <v>1</v>
      </c>
      <c r="C261" s="45"/>
      <c r="D261" s="51"/>
    </row>
    <row r="262" spans="1:4" ht="26.25" thickBot="1" x14ac:dyDescent="0.3">
      <c r="A262" s="56" t="s">
        <v>66</v>
      </c>
      <c r="B262" s="1">
        <v>1</v>
      </c>
      <c r="C262" s="45"/>
      <c r="D262" s="51"/>
    </row>
    <row r="263" spans="1:4" ht="15.75" thickBot="1" x14ac:dyDescent="0.3">
      <c r="A263" s="55" t="s">
        <v>15</v>
      </c>
      <c r="B263" s="60">
        <f>SUM(B264:B265)</f>
        <v>1</v>
      </c>
      <c r="C263" s="45"/>
      <c r="D263" s="51"/>
    </row>
    <row r="264" spans="1:4" ht="15.75" thickBot="1" x14ac:dyDescent="0.3">
      <c r="A264" s="53" t="s">
        <v>82</v>
      </c>
      <c r="B264" s="1">
        <v>0</v>
      </c>
      <c r="C264" s="45"/>
      <c r="D264" s="51"/>
    </row>
    <row r="265" spans="1:4" ht="26.25" thickBot="1" x14ac:dyDescent="0.3">
      <c r="A265" s="53" t="s">
        <v>68</v>
      </c>
      <c r="B265" s="1">
        <v>1</v>
      </c>
      <c r="C265" s="45"/>
      <c r="D265" s="51"/>
    </row>
    <row r="266" spans="1:4" ht="27.75" thickBot="1" x14ac:dyDescent="0.3">
      <c r="A266" s="41" t="s">
        <v>16</v>
      </c>
      <c r="B266" s="40">
        <f>SUM(B267:B268)</f>
        <v>2</v>
      </c>
      <c r="C266" s="45"/>
      <c r="D266" s="51"/>
    </row>
    <row r="267" spans="1:4" ht="39" thickBot="1" x14ac:dyDescent="0.3">
      <c r="A267" s="53" t="s">
        <v>83</v>
      </c>
      <c r="B267" s="1">
        <v>1</v>
      </c>
      <c r="C267" s="45"/>
      <c r="D267" s="51"/>
    </row>
    <row r="268" spans="1:4" ht="26.25" thickBot="1" x14ac:dyDescent="0.3">
      <c r="A268" s="53" t="s">
        <v>23</v>
      </c>
      <c r="B268" s="1">
        <v>1</v>
      </c>
      <c r="C268" s="45"/>
      <c r="D268" s="51"/>
    </row>
    <row r="269" spans="1:4" ht="15.75" thickBot="1" x14ac:dyDescent="0.3">
      <c r="A269" s="37" t="s">
        <v>207</v>
      </c>
      <c r="B269" s="37">
        <f>SUM(B270,B278)</f>
        <v>32</v>
      </c>
      <c r="C269" s="45"/>
      <c r="D269" s="51"/>
    </row>
    <row r="270" spans="1:4" ht="15.75" thickBot="1" x14ac:dyDescent="0.3">
      <c r="A270" s="41" t="s">
        <v>208</v>
      </c>
      <c r="B270" s="40">
        <f>SUM(B271,B275)</f>
        <v>5</v>
      </c>
      <c r="C270" s="45"/>
      <c r="D270" s="51"/>
    </row>
    <row r="271" spans="1:4" ht="15.75" thickBot="1" x14ac:dyDescent="0.3">
      <c r="A271" s="41" t="s">
        <v>1</v>
      </c>
      <c r="B271" s="40">
        <f>SUM(B272:B274)</f>
        <v>3</v>
      </c>
      <c r="C271" s="45"/>
      <c r="D271" s="51"/>
    </row>
    <row r="272" spans="1:4" ht="15.75" thickBot="1" x14ac:dyDescent="0.3">
      <c r="A272" s="42" t="s">
        <v>2</v>
      </c>
      <c r="B272" s="1">
        <v>1</v>
      </c>
      <c r="C272" s="45"/>
      <c r="D272" s="51"/>
    </row>
    <row r="273" spans="1:4" ht="15.75" thickBot="1" x14ac:dyDescent="0.3">
      <c r="A273" s="42" t="s">
        <v>3</v>
      </c>
      <c r="B273" s="1">
        <v>1</v>
      </c>
      <c r="C273" s="45"/>
      <c r="D273" s="51"/>
    </row>
    <row r="274" spans="1:4" ht="15.75" thickBot="1" x14ac:dyDescent="0.3">
      <c r="A274" s="42" t="s">
        <v>129</v>
      </c>
      <c r="B274" s="1">
        <v>1</v>
      </c>
      <c r="C274" s="59"/>
      <c r="D274" s="51"/>
    </row>
    <row r="275" spans="1:4" ht="15.75" thickBot="1" x14ac:dyDescent="0.3">
      <c r="A275" s="41" t="s">
        <v>4</v>
      </c>
      <c r="B275" s="40">
        <f>SUM(B276:B277)</f>
        <v>2</v>
      </c>
      <c r="C275" s="45"/>
      <c r="D275" s="51"/>
    </row>
    <row r="276" spans="1:4" ht="26.25" thickBot="1" x14ac:dyDescent="0.3">
      <c r="A276" s="48" t="s">
        <v>135</v>
      </c>
      <c r="B276" s="1">
        <v>1</v>
      </c>
      <c r="C276" s="46"/>
      <c r="D276" s="51"/>
    </row>
    <row r="277" spans="1:4" ht="39" thickBot="1" x14ac:dyDescent="0.3">
      <c r="A277" s="49" t="s">
        <v>136</v>
      </c>
      <c r="B277" s="1">
        <v>1</v>
      </c>
      <c r="C277" s="46"/>
      <c r="D277" s="51"/>
    </row>
    <row r="278" spans="1:4" ht="15.75" thickBot="1" x14ac:dyDescent="0.3">
      <c r="A278" s="41" t="s">
        <v>209</v>
      </c>
      <c r="B278" s="60">
        <f>SUM(B279,B286,B311)</f>
        <v>27</v>
      </c>
      <c r="C278" s="45"/>
      <c r="D278" s="51"/>
    </row>
    <row r="279" spans="1:4" ht="15.75" thickBot="1" x14ac:dyDescent="0.3">
      <c r="A279" s="41" t="s">
        <v>6</v>
      </c>
      <c r="B279" s="60">
        <f>SUM(B280:B285)</f>
        <v>6</v>
      </c>
      <c r="C279" s="45"/>
      <c r="D279" s="51"/>
    </row>
    <row r="280" spans="1:4" ht="15.75" thickBot="1" x14ac:dyDescent="0.3">
      <c r="A280" s="53" t="s">
        <v>57</v>
      </c>
      <c r="B280" s="1">
        <v>1</v>
      </c>
      <c r="C280" s="45"/>
      <c r="D280" s="51"/>
    </row>
    <row r="281" spans="1:4" ht="15.75" thickBot="1" x14ac:dyDescent="0.3">
      <c r="A281" s="53" t="s">
        <v>58</v>
      </c>
      <c r="B281" s="1">
        <v>1</v>
      </c>
      <c r="C281" s="45"/>
      <c r="D281" s="51"/>
    </row>
    <row r="282" spans="1:4" ht="15.75" thickBot="1" x14ac:dyDescent="0.3">
      <c r="A282" s="53" t="s">
        <v>84</v>
      </c>
      <c r="B282" s="1">
        <v>1</v>
      </c>
      <c r="C282" s="45"/>
      <c r="D282" s="51"/>
    </row>
    <row r="283" spans="1:4" ht="26.25" thickBot="1" x14ac:dyDescent="0.3">
      <c r="A283" s="53" t="s">
        <v>85</v>
      </c>
      <c r="B283" s="1">
        <v>1</v>
      </c>
      <c r="C283" s="45"/>
      <c r="D283" s="51"/>
    </row>
    <row r="284" spans="1:4" ht="15.75" thickBot="1" x14ac:dyDescent="0.3">
      <c r="A284" s="53" t="s">
        <v>86</v>
      </c>
      <c r="B284" s="1">
        <v>1</v>
      </c>
      <c r="C284" s="45"/>
      <c r="D284" s="51"/>
    </row>
    <row r="285" spans="1:4" ht="26.25" thickBot="1" x14ac:dyDescent="0.3">
      <c r="A285" s="53" t="s">
        <v>87</v>
      </c>
      <c r="B285" s="1">
        <v>1</v>
      </c>
      <c r="C285" s="45"/>
      <c r="D285" s="51"/>
    </row>
    <row r="286" spans="1:4" ht="15.75" thickBot="1" x14ac:dyDescent="0.3">
      <c r="A286" s="41" t="s">
        <v>7</v>
      </c>
      <c r="B286" s="40">
        <f>SUM(B287,B298,B306)</f>
        <v>17</v>
      </c>
      <c r="C286" s="45"/>
      <c r="D286" s="51"/>
    </row>
    <row r="287" spans="1:4" ht="15.75" thickBot="1" x14ac:dyDescent="0.3">
      <c r="A287" s="55" t="s">
        <v>8</v>
      </c>
      <c r="B287" s="60">
        <f>SUM(B288:B290,B292:B297)</f>
        <v>9</v>
      </c>
      <c r="C287" s="45"/>
      <c r="D287" s="51"/>
    </row>
    <row r="288" spans="1:4" ht="26.25" thickBot="1" x14ac:dyDescent="0.3">
      <c r="A288" s="57" t="s">
        <v>9</v>
      </c>
      <c r="B288" s="1">
        <v>1</v>
      </c>
      <c r="C288" s="45"/>
      <c r="D288" s="51"/>
    </row>
    <row r="289" spans="1:4" ht="26.25" thickBot="1" x14ac:dyDescent="0.3">
      <c r="A289" s="57" t="s">
        <v>122</v>
      </c>
      <c r="B289" s="1">
        <v>1</v>
      </c>
      <c r="C289" s="45"/>
      <c r="D289" s="51"/>
    </row>
    <row r="290" spans="1:4" ht="26.25" thickBot="1" x14ac:dyDescent="0.3">
      <c r="A290" s="57" t="s">
        <v>11</v>
      </c>
      <c r="B290" s="1">
        <v>1</v>
      </c>
      <c r="C290" s="45"/>
      <c r="D290" s="51"/>
    </row>
    <row r="291" spans="1:4" ht="15.75" thickBot="1" x14ac:dyDescent="0.3">
      <c r="A291" s="82" t="s">
        <v>12</v>
      </c>
      <c r="B291" s="82"/>
      <c r="C291" s="45"/>
      <c r="D291" s="51"/>
    </row>
    <row r="292" spans="1:4" ht="15.75" thickBot="1" x14ac:dyDescent="0.3">
      <c r="A292" s="56" t="s">
        <v>61</v>
      </c>
      <c r="B292" s="1">
        <v>1</v>
      </c>
      <c r="C292" s="45"/>
      <c r="D292" s="51"/>
    </row>
    <row r="293" spans="1:4" ht="15.75" thickBot="1" x14ac:dyDescent="0.3">
      <c r="A293" s="56" t="s">
        <v>62</v>
      </c>
      <c r="B293" s="1">
        <v>1</v>
      </c>
      <c r="C293" s="45"/>
      <c r="D293" s="51"/>
    </row>
    <row r="294" spans="1:4" ht="15.75" thickBot="1" x14ac:dyDescent="0.3">
      <c r="A294" s="56" t="s">
        <v>63</v>
      </c>
      <c r="B294" s="1">
        <v>1</v>
      </c>
      <c r="C294" s="45"/>
      <c r="D294" s="51"/>
    </row>
    <row r="295" spans="1:4" ht="26.25" thickBot="1" x14ac:dyDescent="0.3">
      <c r="A295" s="56" t="s">
        <v>64</v>
      </c>
      <c r="B295" s="1">
        <v>1</v>
      </c>
      <c r="C295" s="45"/>
      <c r="D295" s="51"/>
    </row>
    <row r="296" spans="1:4" ht="26.25" thickBot="1" x14ac:dyDescent="0.3">
      <c r="A296" s="56" t="s">
        <v>65</v>
      </c>
      <c r="B296" s="1">
        <v>1</v>
      </c>
      <c r="C296" s="45"/>
      <c r="D296" s="51"/>
    </row>
    <row r="297" spans="1:4" ht="26.25" thickBot="1" x14ac:dyDescent="0.3">
      <c r="A297" s="56" t="s">
        <v>66</v>
      </c>
      <c r="B297" s="1">
        <v>1</v>
      </c>
      <c r="C297" s="45"/>
      <c r="D297" s="51"/>
    </row>
    <row r="298" spans="1:4" ht="26.25" thickBot="1" x14ac:dyDescent="0.3">
      <c r="A298" s="55" t="s">
        <v>13</v>
      </c>
      <c r="B298" s="60">
        <f>SUM(B300:B305)</f>
        <v>6</v>
      </c>
      <c r="C298" s="45"/>
      <c r="D298" s="51"/>
    </row>
    <row r="299" spans="1:4" ht="15.75" thickBot="1" x14ac:dyDescent="0.3">
      <c r="A299" s="82" t="s">
        <v>14</v>
      </c>
      <c r="B299" s="82"/>
      <c r="C299" s="45"/>
      <c r="D299" s="51"/>
    </row>
    <row r="300" spans="1:4" ht="15.75" thickBot="1" x14ac:dyDescent="0.3">
      <c r="A300" s="56" t="s">
        <v>61</v>
      </c>
      <c r="B300" s="1">
        <v>1</v>
      </c>
      <c r="C300" s="45"/>
      <c r="D300" s="51"/>
    </row>
    <row r="301" spans="1:4" ht="15.75" thickBot="1" x14ac:dyDescent="0.3">
      <c r="A301" s="56" t="s">
        <v>62</v>
      </c>
      <c r="B301" s="1">
        <v>1</v>
      </c>
      <c r="C301" s="45"/>
      <c r="D301" s="51"/>
    </row>
    <row r="302" spans="1:4" ht="15.75" thickBot="1" x14ac:dyDescent="0.3">
      <c r="A302" s="56" t="s">
        <v>63</v>
      </c>
      <c r="B302" s="1">
        <v>1</v>
      </c>
      <c r="C302" s="45"/>
      <c r="D302" s="51"/>
    </row>
    <row r="303" spans="1:4" ht="26.25" thickBot="1" x14ac:dyDescent="0.3">
      <c r="A303" s="56" t="s">
        <v>64</v>
      </c>
      <c r="B303" s="1">
        <v>1</v>
      </c>
      <c r="C303" s="45"/>
      <c r="D303" s="51"/>
    </row>
    <row r="304" spans="1:4" ht="26.25" thickBot="1" x14ac:dyDescent="0.3">
      <c r="A304" s="56" t="s">
        <v>65</v>
      </c>
      <c r="B304" s="1">
        <v>1</v>
      </c>
      <c r="C304" s="45"/>
      <c r="D304" s="51"/>
    </row>
    <row r="305" spans="1:4" ht="26.25" thickBot="1" x14ac:dyDescent="0.3">
      <c r="A305" s="56" t="s">
        <v>66</v>
      </c>
      <c r="B305" s="1">
        <v>1</v>
      </c>
      <c r="C305" s="45"/>
      <c r="D305" s="51"/>
    </row>
    <row r="306" spans="1:4" ht="15.75" thickBot="1" x14ac:dyDescent="0.3">
      <c r="A306" s="55" t="s">
        <v>15</v>
      </c>
      <c r="B306" s="60">
        <f>SUM(B307:B310)</f>
        <v>2</v>
      </c>
      <c r="C306" s="45"/>
      <c r="D306" s="51"/>
    </row>
    <row r="307" spans="1:4" ht="15.75" thickBot="1" x14ac:dyDescent="0.3">
      <c r="A307" s="53" t="s">
        <v>156</v>
      </c>
      <c r="B307" s="1">
        <v>0</v>
      </c>
      <c r="C307" s="45"/>
      <c r="D307" s="51"/>
    </row>
    <row r="308" spans="1:4" ht="26.25" thickBot="1" x14ac:dyDescent="0.3">
      <c r="A308" s="53" t="s">
        <v>68</v>
      </c>
      <c r="B308" s="1">
        <v>1</v>
      </c>
      <c r="C308" s="45"/>
      <c r="D308" s="51"/>
    </row>
    <row r="309" spans="1:4" ht="15.75" thickBot="1" x14ac:dyDescent="0.3">
      <c r="A309" s="53" t="s">
        <v>157</v>
      </c>
      <c r="B309" s="1">
        <v>0</v>
      </c>
      <c r="C309" s="45"/>
      <c r="D309" s="51"/>
    </row>
    <row r="310" spans="1:4" ht="26.25" thickBot="1" x14ac:dyDescent="0.3">
      <c r="A310" s="53" t="s">
        <v>68</v>
      </c>
      <c r="B310" s="1">
        <v>1</v>
      </c>
      <c r="C310" s="45"/>
      <c r="D310" s="51"/>
    </row>
    <row r="311" spans="1:4" ht="27.75" thickBot="1" x14ac:dyDescent="0.3">
      <c r="A311" s="41" t="s">
        <v>16</v>
      </c>
      <c r="B311" s="40">
        <f>SUM(B312:B315)</f>
        <v>4</v>
      </c>
      <c r="C311" s="45"/>
      <c r="D311" s="51"/>
    </row>
    <row r="312" spans="1:4" ht="39" thickBot="1" x14ac:dyDescent="0.3">
      <c r="A312" s="53" t="s">
        <v>88</v>
      </c>
      <c r="B312" s="1">
        <v>1</v>
      </c>
      <c r="C312" s="45"/>
      <c r="D312" s="51"/>
    </row>
    <row r="313" spans="1:4" ht="26.25" thickBot="1" x14ac:dyDescent="0.3">
      <c r="A313" s="53" t="s">
        <v>24</v>
      </c>
      <c r="B313" s="1">
        <v>1</v>
      </c>
      <c r="C313" s="45"/>
      <c r="D313" s="51"/>
    </row>
    <row r="314" spans="1:4" ht="39" thickBot="1" x14ac:dyDescent="0.3">
      <c r="A314" s="53" t="s">
        <v>89</v>
      </c>
      <c r="B314" s="1">
        <v>1</v>
      </c>
      <c r="C314" s="45"/>
      <c r="D314" s="51"/>
    </row>
    <row r="315" spans="1:4" ht="26.25" thickBot="1" x14ac:dyDescent="0.3">
      <c r="A315" s="57" t="s">
        <v>25</v>
      </c>
      <c r="B315" s="1">
        <v>1</v>
      </c>
      <c r="C315" s="45"/>
      <c r="D315" s="51"/>
    </row>
    <row r="316" spans="1:4" ht="15.75" thickBot="1" x14ac:dyDescent="0.3">
      <c r="A316" s="58" t="s">
        <v>210</v>
      </c>
      <c r="B316" s="37">
        <f>SUM(B317,B325)</f>
        <v>25</v>
      </c>
      <c r="C316" s="45"/>
      <c r="D316" s="51"/>
    </row>
    <row r="317" spans="1:4" ht="15.75" thickBot="1" x14ac:dyDescent="0.3">
      <c r="A317" s="41" t="s">
        <v>208</v>
      </c>
      <c r="B317" s="40">
        <f>SUM(B318,B322)</f>
        <v>5</v>
      </c>
      <c r="C317" s="45"/>
      <c r="D317" s="51"/>
    </row>
    <row r="318" spans="1:4" ht="15.75" thickBot="1" x14ac:dyDescent="0.3">
      <c r="A318" s="41" t="s">
        <v>1</v>
      </c>
      <c r="B318" s="40">
        <f>SUM(B319:B321)</f>
        <v>3</v>
      </c>
      <c r="C318" s="45"/>
      <c r="D318" s="51"/>
    </row>
    <row r="319" spans="1:4" ht="15.75" thickBot="1" x14ac:dyDescent="0.3">
      <c r="A319" s="42" t="s">
        <v>2</v>
      </c>
      <c r="B319" s="1">
        <v>1</v>
      </c>
      <c r="C319" s="45"/>
      <c r="D319" s="51"/>
    </row>
    <row r="320" spans="1:4" ht="15.75" thickBot="1" x14ac:dyDescent="0.3">
      <c r="A320" s="42" t="s">
        <v>3</v>
      </c>
      <c r="B320" s="1">
        <v>1</v>
      </c>
      <c r="C320" s="45"/>
      <c r="D320" s="51"/>
    </row>
    <row r="321" spans="1:4" ht="15.75" thickBot="1" x14ac:dyDescent="0.3">
      <c r="A321" s="42" t="s">
        <v>129</v>
      </c>
      <c r="B321" s="1">
        <v>1</v>
      </c>
      <c r="C321" s="59"/>
      <c r="D321" s="51"/>
    </row>
    <row r="322" spans="1:4" ht="15.75" thickBot="1" x14ac:dyDescent="0.3">
      <c r="A322" s="41" t="s">
        <v>4</v>
      </c>
      <c r="B322" s="40">
        <f>SUM(B323:B324)</f>
        <v>2</v>
      </c>
      <c r="C322" s="45"/>
      <c r="D322" s="51"/>
    </row>
    <row r="323" spans="1:4" ht="26.25" thickBot="1" x14ac:dyDescent="0.3">
      <c r="A323" s="48" t="s">
        <v>135</v>
      </c>
      <c r="B323" s="1">
        <v>1</v>
      </c>
      <c r="C323" s="46"/>
      <c r="D323" s="51"/>
    </row>
    <row r="324" spans="1:4" ht="39" thickBot="1" x14ac:dyDescent="0.3">
      <c r="A324" s="49" t="s">
        <v>136</v>
      </c>
      <c r="B324" s="1">
        <v>1</v>
      </c>
      <c r="C324" s="46"/>
      <c r="D324" s="51"/>
    </row>
    <row r="325" spans="1:4" ht="15.75" thickBot="1" x14ac:dyDescent="0.3">
      <c r="A325" s="41" t="s">
        <v>196</v>
      </c>
      <c r="B325" s="40">
        <f>SUM(B326,B331,B354)</f>
        <v>20</v>
      </c>
      <c r="C325" s="45"/>
      <c r="D325" s="51"/>
    </row>
    <row r="326" spans="1:4" ht="15.75" thickBot="1" x14ac:dyDescent="0.3">
      <c r="A326" s="41" t="s">
        <v>6</v>
      </c>
      <c r="B326" s="60">
        <f>SUM(B327:B330)</f>
        <v>4</v>
      </c>
      <c r="C326" s="45"/>
      <c r="D326" s="51"/>
    </row>
    <row r="327" spans="1:4" ht="15.75" thickBot="1" x14ac:dyDescent="0.3">
      <c r="A327" s="53" t="s">
        <v>57</v>
      </c>
      <c r="B327" s="1">
        <v>1</v>
      </c>
      <c r="C327" s="45"/>
      <c r="D327" s="51"/>
    </row>
    <row r="328" spans="1:4" ht="15.75" thickBot="1" x14ac:dyDescent="0.3">
      <c r="A328" s="53" t="s">
        <v>58</v>
      </c>
      <c r="B328" s="1">
        <v>1</v>
      </c>
      <c r="C328" s="45"/>
      <c r="D328" s="51"/>
    </row>
    <row r="329" spans="1:4" ht="26.25" thickBot="1" x14ac:dyDescent="0.3">
      <c r="A329" s="53" t="s">
        <v>90</v>
      </c>
      <c r="B329" s="1">
        <v>1</v>
      </c>
      <c r="C329" s="45"/>
      <c r="D329" s="51"/>
    </row>
    <row r="330" spans="1:4" ht="39" thickBot="1" x14ac:dyDescent="0.3">
      <c r="A330" s="53" t="s">
        <v>91</v>
      </c>
      <c r="B330" s="1">
        <v>1</v>
      </c>
      <c r="C330" s="45"/>
      <c r="D330" s="51"/>
    </row>
    <row r="331" spans="1:4" ht="15.75" thickBot="1" x14ac:dyDescent="0.3">
      <c r="A331" s="41" t="s">
        <v>7</v>
      </c>
      <c r="B331" s="40">
        <f>SUM(B332,B343,B351)</f>
        <v>16</v>
      </c>
      <c r="C331" s="45"/>
      <c r="D331" s="51"/>
    </row>
    <row r="332" spans="1:4" ht="15.75" thickBot="1" x14ac:dyDescent="0.3">
      <c r="A332" s="66" t="s">
        <v>124</v>
      </c>
      <c r="B332" s="60">
        <f>SUM(B333:B335,B337:B342)</f>
        <v>9</v>
      </c>
      <c r="C332" s="45"/>
      <c r="D332" s="51"/>
    </row>
    <row r="333" spans="1:4" ht="26.25" thickBot="1" x14ac:dyDescent="0.3">
      <c r="A333" s="42" t="s">
        <v>9</v>
      </c>
      <c r="B333" s="1">
        <v>1</v>
      </c>
      <c r="C333" s="45"/>
      <c r="D333" s="51"/>
    </row>
    <row r="334" spans="1:4" ht="26.25" thickBot="1" x14ac:dyDescent="0.3">
      <c r="A334" s="42" t="s">
        <v>121</v>
      </c>
      <c r="B334" s="1">
        <v>1</v>
      </c>
      <c r="C334" s="45"/>
      <c r="D334" s="51"/>
    </row>
    <row r="335" spans="1:4" ht="26.25" thickBot="1" x14ac:dyDescent="0.3">
      <c r="A335" s="42" t="s">
        <v>11</v>
      </c>
      <c r="B335" s="1">
        <v>1</v>
      </c>
      <c r="C335" s="45"/>
      <c r="D335" s="51"/>
    </row>
    <row r="336" spans="1:4" ht="15.75" thickBot="1" x14ac:dyDescent="0.3">
      <c r="A336" s="82" t="s">
        <v>12</v>
      </c>
      <c r="B336" s="82"/>
      <c r="C336" s="45"/>
      <c r="D336" s="51"/>
    </row>
    <row r="337" spans="1:4" ht="15.75" thickBot="1" x14ac:dyDescent="0.3">
      <c r="A337" s="56" t="s">
        <v>61</v>
      </c>
      <c r="B337" s="1">
        <v>1</v>
      </c>
      <c r="C337" s="45"/>
      <c r="D337" s="51"/>
    </row>
    <row r="338" spans="1:4" ht="15.75" thickBot="1" x14ac:dyDescent="0.3">
      <c r="A338" s="56" t="s">
        <v>62</v>
      </c>
      <c r="B338" s="1">
        <v>1</v>
      </c>
      <c r="C338" s="45"/>
      <c r="D338" s="51"/>
    </row>
    <row r="339" spans="1:4" ht="15.75" thickBot="1" x14ac:dyDescent="0.3">
      <c r="A339" s="56" t="s">
        <v>63</v>
      </c>
      <c r="B339" s="1">
        <v>1</v>
      </c>
      <c r="C339" s="45"/>
      <c r="D339" s="51"/>
    </row>
    <row r="340" spans="1:4" ht="26.25" thickBot="1" x14ac:dyDescent="0.3">
      <c r="A340" s="56" t="s">
        <v>64</v>
      </c>
      <c r="B340" s="1">
        <v>1</v>
      </c>
      <c r="C340" s="45"/>
      <c r="D340" s="51"/>
    </row>
    <row r="341" spans="1:4" ht="26.25" thickBot="1" x14ac:dyDescent="0.3">
      <c r="A341" s="56" t="s">
        <v>65</v>
      </c>
      <c r="B341" s="1">
        <v>1</v>
      </c>
      <c r="C341" s="45"/>
      <c r="D341" s="51"/>
    </row>
    <row r="342" spans="1:4" ht="26.25" thickBot="1" x14ac:dyDescent="0.3">
      <c r="A342" s="56" t="s">
        <v>66</v>
      </c>
      <c r="B342" s="1">
        <v>1</v>
      </c>
      <c r="C342" s="45"/>
      <c r="D342" s="51"/>
    </row>
    <row r="343" spans="1:4" ht="26.25" thickBot="1" x14ac:dyDescent="0.3">
      <c r="A343" s="55" t="s">
        <v>13</v>
      </c>
      <c r="B343" s="60">
        <f>SUM(B345:B350)</f>
        <v>6</v>
      </c>
      <c r="C343" s="45"/>
      <c r="D343" s="51"/>
    </row>
    <row r="344" spans="1:4" ht="15.75" thickBot="1" x14ac:dyDescent="0.3">
      <c r="A344" s="82" t="s">
        <v>14</v>
      </c>
      <c r="B344" s="82"/>
      <c r="C344" s="45"/>
      <c r="D344" s="51"/>
    </row>
    <row r="345" spans="1:4" ht="15.75" thickBot="1" x14ac:dyDescent="0.3">
      <c r="A345" s="56" t="s">
        <v>61</v>
      </c>
      <c r="B345" s="1">
        <v>1</v>
      </c>
      <c r="C345" s="45"/>
      <c r="D345" s="51"/>
    </row>
    <row r="346" spans="1:4" ht="15.75" thickBot="1" x14ac:dyDescent="0.3">
      <c r="A346" s="56" t="s">
        <v>62</v>
      </c>
      <c r="B346" s="1">
        <v>1</v>
      </c>
      <c r="C346" s="45"/>
      <c r="D346" s="51"/>
    </row>
    <row r="347" spans="1:4" ht="15.75" thickBot="1" x14ac:dyDescent="0.3">
      <c r="A347" s="56" t="s">
        <v>63</v>
      </c>
      <c r="B347" s="1">
        <v>1</v>
      </c>
      <c r="C347" s="45"/>
      <c r="D347" s="51"/>
    </row>
    <row r="348" spans="1:4" ht="26.25" thickBot="1" x14ac:dyDescent="0.3">
      <c r="A348" s="56" t="s">
        <v>64</v>
      </c>
      <c r="B348" s="1">
        <v>1</v>
      </c>
      <c r="C348" s="45"/>
      <c r="D348" s="51"/>
    </row>
    <row r="349" spans="1:4" ht="26.25" thickBot="1" x14ac:dyDescent="0.3">
      <c r="A349" s="56" t="s">
        <v>65</v>
      </c>
      <c r="B349" s="1">
        <v>1</v>
      </c>
      <c r="C349" s="45"/>
      <c r="D349" s="51"/>
    </row>
    <row r="350" spans="1:4" ht="26.25" thickBot="1" x14ac:dyDescent="0.3">
      <c r="A350" s="56" t="s">
        <v>66</v>
      </c>
      <c r="B350" s="1">
        <v>1</v>
      </c>
      <c r="C350" s="45"/>
      <c r="D350" s="51"/>
    </row>
    <row r="351" spans="1:4" ht="15.75" thickBot="1" x14ac:dyDescent="0.3">
      <c r="A351" s="55" t="s">
        <v>15</v>
      </c>
      <c r="B351" s="60">
        <f>SUM(B352:B353)</f>
        <v>1</v>
      </c>
      <c r="C351" s="45"/>
      <c r="D351" s="51"/>
    </row>
    <row r="352" spans="1:4" ht="26.25" thickBot="1" x14ac:dyDescent="0.3">
      <c r="A352" s="53" t="s">
        <v>92</v>
      </c>
      <c r="B352" s="1">
        <v>0</v>
      </c>
      <c r="C352" s="45"/>
      <c r="D352" s="51"/>
    </row>
    <row r="353" spans="1:5" ht="26.25" thickBot="1" x14ac:dyDescent="0.3">
      <c r="A353" s="53" t="s">
        <v>68</v>
      </c>
      <c r="B353" s="1">
        <v>1</v>
      </c>
      <c r="C353" s="45"/>
      <c r="D353" s="51"/>
    </row>
    <row r="354" spans="1:5" ht="27.75" thickBot="1" x14ac:dyDescent="0.3">
      <c r="A354" s="41" t="s">
        <v>16</v>
      </c>
      <c r="B354" s="40">
        <f>SUM(B355:B356)</f>
        <v>0</v>
      </c>
      <c r="C354" s="45"/>
      <c r="D354" s="51"/>
    </row>
    <row r="355" spans="1:5" ht="39" thickBot="1" x14ac:dyDescent="0.3">
      <c r="A355" s="53" t="s">
        <v>93</v>
      </c>
      <c r="B355" s="1">
        <v>0</v>
      </c>
      <c r="C355" s="45"/>
      <c r="D355" s="51"/>
    </row>
    <row r="356" spans="1:5" ht="26.25" thickBot="1" x14ac:dyDescent="0.3">
      <c r="A356" s="53" t="s">
        <v>94</v>
      </c>
      <c r="B356" s="1">
        <v>0</v>
      </c>
      <c r="C356" s="45"/>
      <c r="D356" s="51"/>
    </row>
    <row r="357" spans="1:5" ht="15.75" thickBot="1" x14ac:dyDescent="0.3">
      <c r="A357" s="37" t="s">
        <v>211</v>
      </c>
      <c r="B357" s="37">
        <f>SUM(B358,B366)</f>
        <v>38</v>
      </c>
      <c r="C357" s="45"/>
      <c r="D357" s="51"/>
    </row>
    <row r="358" spans="1:5" ht="15.75" thickBot="1" x14ac:dyDescent="0.3">
      <c r="A358" s="41" t="s">
        <v>212</v>
      </c>
      <c r="B358" s="40">
        <f>SUM(B359,B363)</f>
        <v>5</v>
      </c>
      <c r="C358" s="45"/>
      <c r="D358" s="51"/>
    </row>
    <row r="359" spans="1:5" ht="27.75" thickBot="1" x14ac:dyDescent="0.3">
      <c r="A359" s="41" t="s">
        <v>132</v>
      </c>
      <c r="B359" s="40">
        <f>SUM(B360:B362)</f>
        <v>3</v>
      </c>
      <c r="C359" s="45"/>
      <c r="D359" s="51"/>
    </row>
    <row r="360" spans="1:5" ht="15.75" thickBot="1" x14ac:dyDescent="0.3">
      <c r="A360" s="42" t="s">
        <v>26</v>
      </c>
      <c r="B360" s="1">
        <v>1</v>
      </c>
      <c r="C360" s="45"/>
      <c r="D360" s="51"/>
    </row>
    <row r="361" spans="1:5" ht="15.75" thickBot="1" x14ac:dyDescent="0.3">
      <c r="A361" s="42" t="s">
        <v>3</v>
      </c>
      <c r="B361" s="1">
        <v>1</v>
      </c>
      <c r="C361" s="45"/>
      <c r="D361" s="51"/>
    </row>
    <row r="362" spans="1:5" ht="15.75" thickBot="1" x14ac:dyDescent="0.3">
      <c r="A362" s="42" t="s">
        <v>129</v>
      </c>
      <c r="B362" s="1">
        <v>1</v>
      </c>
      <c r="C362" s="59"/>
      <c r="D362" s="51"/>
      <c r="E362" s="67"/>
    </row>
    <row r="363" spans="1:5" ht="27.75" thickBot="1" x14ac:dyDescent="0.3">
      <c r="A363" s="41" t="s">
        <v>133</v>
      </c>
      <c r="B363" s="40">
        <f>SUM(B364:B365)</f>
        <v>2</v>
      </c>
      <c r="C363" s="45"/>
      <c r="D363" s="51"/>
      <c r="E363" s="46"/>
    </row>
    <row r="364" spans="1:5" ht="26.25" thickBot="1" x14ac:dyDescent="0.3">
      <c r="A364" s="48" t="s">
        <v>135</v>
      </c>
      <c r="B364" s="1">
        <v>1</v>
      </c>
      <c r="C364" s="46"/>
      <c r="D364" s="51"/>
      <c r="E364" s="46"/>
    </row>
    <row r="365" spans="1:5" ht="39" thickBot="1" x14ac:dyDescent="0.3">
      <c r="A365" s="49" t="s">
        <v>136</v>
      </c>
      <c r="B365" s="1">
        <v>1</v>
      </c>
      <c r="C365" s="46"/>
      <c r="D365" s="51"/>
      <c r="E365" s="46"/>
    </row>
    <row r="366" spans="1:5" ht="15.75" thickBot="1" x14ac:dyDescent="0.3">
      <c r="A366" s="41" t="s">
        <v>213</v>
      </c>
      <c r="B366" s="40">
        <f>SUM(B367,B372,B406)</f>
        <v>33</v>
      </c>
      <c r="C366" s="45"/>
      <c r="D366" s="51"/>
      <c r="E366" s="46"/>
    </row>
    <row r="367" spans="1:5" ht="15.75" thickBot="1" x14ac:dyDescent="0.3">
      <c r="A367" s="41" t="s">
        <v>6</v>
      </c>
      <c r="B367" s="60">
        <f>SUM(B368:B371)</f>
        <v>4</v>
      </c>
      <c r="C367" s="45"/>
      <c r="D367" s="51"/>
      <c r="E367" s="46"/>
    </row>
    <row r="368" spans="1:5" ht="15.75" thickBot="1" x14ac:dyDescent="0.3">
      <c r="A368" s="53" t="s">
        <v>57</v>
      </c>
      <c r="B368" s="1">
        <v>1</v>
      </c>
      <c r="C368" s="45"/>
      <c r="D368" s="51"/>
      <c r="E368" s="46"/>
    </row>
    <row r="369" spans="1:5" ht="15.75" thickBot="1" x14ac:dyDescent="0.3">
      <c r="A369" s="53" t="s">
        <v>58</v>
      </c>
      <c r="B369" s="1">
        <v>1</v>
      </c>
      <c r="C369" s="45"/>
      <c r="D369" s="51"/>
      <c r="E369" s="46"/>
    </row>
    <row r="370" spans="1:5" ht="15.75" thickBot="1" x14ac:dyDescent="0.3">
      <c r="A370" s="53" t="s">
        <v>95</v>
      </c>
      <c r="B370" s="1">
        <v>1</v>
      </c>
      <c r="C370" s="45"/>
      <c r="D370" s="51"/>
      <c r="E370" s="46"/>
    </row>
    <row r="371" spans="1:5" ht="26.25" thickBot="1" x14ac:dyDescent="0.3">
      <c r="A371" s="53" t="s">
        <v>155</v>
      </c>
      <c r="B371" s="1">
        <v>1</v>
      </c>
      <c r="C371" s="45"/>
      <c r="D371" s="51"/>
      <c r="E371" s="46"/>
    </row>
    <row r="372" spans="1:5" ht="15.75" thickBot="1" x14ac:dyDescent="0.3">
      <c r="A372" s="41" t="s">
        <v>7</v>
      </c>
      <c r="B372" s="40">
        <f>SUM(B373,B391,B399)</f>
        <v>27</v>
      </c>
      <c r="C372" s="45"/>
      <c r="D372" s="51"/>
      <c r="E372" s="46"/>
    </row>
    <row r="373" spans="1:5" ht="41.25" thickBot="1" x14ac:dyDescent="0.3">
      <c r="A373" s="41" t="s">
        <v>131</v>
      </c>
      <c r="B373" s="40">
        <f>SUM(B374:B383,B385:B390)</f>
        <v>15</v>
      </c>
      <c r="C373" s="45"/>
      <c r="D373" s="51"/>
    </row>
    <row r="374" spans="1:5" ht="26.25" thickBot="1" x14ac:dyDescent="0.3">
      <c r="A374" s="53" t="s">
        <v>27</v>
      </c>
      <c r="B374" s="1">
        <v>1</v>
      </c>
      <c r="C374" s="45"/>
      <c r="D374" s="62"/>
    </row>
    <row r="375" spans="1:5" ht="15.75" thickBot="1" x14ac:dyDescent="0.3">
      <c r="A375" s="53" t="s">
        <v>28</v>
      </c>
      <c r="B375" s="1">
        <v>0</v>
      </c>
      <c r="C375" s="45"/>
      <c r="D375" s="62"/>
    </row>
    <row r="376" spans="1:5" ht="15.75" thickBot="1" x14ac:dyDescent="0.3">
      <c r="A376" s="53" t="s">
        <v>137</v>
      </c>
      <c r="B376" s="1">
        <v>1</v>
      </c>
      <c r="C376" s="45"/>
      <c r="D376" s="62"/>
    </row>
    <row r="377" spans="1:5" ht="26.25" thickBot="1" x14ac:dyDescent="0.3">
      <c r="A377" s="53" t="s">
        <v>138</v>
      </c>
      <c r="B377" s="1">
        <v>1</v>
      </c>
      <c r="C377" s="45"/>
      <c r="D377" s="62"/>
    </row>
    <row r="378" spans="1:5" ht="15.75" thickBot="1" x14ac:dyDescent="0.3">
      <c r="A378" s="53" t="s">
        <v>139</v>
      </c>
      <c r="B378" s="1">
        <v>1</v>
      </c>
      <c r="C378" s="45"/>
      <c r="D378" s="62"/>
    </row>
    <row r="379" spans="1:5" ht="15.75" thickBot="1" x14ac:dyDescent="0.3">
      <c r="A379" s="53" t="s">
        <v>29</v>
      </c>
      <c r="B379" s="1">
        <v>1</v>
      </c>
      <c r="C379" s="45"/>
      <c r="D379" s="62"/>
    </row>
    <row r="380" spans="1:5" ht="15.75" thickBot="1" x14ac:dyDescent="0.3">
      <c r="A380" s="53" t="s">
        <v>30</v>
      </c>
      <c r="B380" s="1">
        <v>1</v>
      </c>
      <c r="C380" s="45"/>
      <c r="D380" s="62"/>
    </row>
    <row r="381" spans="1:5" ht="15.75" thickBot="1" x14ac:dyDescent="0.3">
      <c r="A381" s="53" t="s">
        <v>31</v>
      </c>
      <c r="B381" s="1">
        <v>1</v>
      </c>
      <c r="C381" s="45"/>
      <c r="D381" s="62"/>
    </row>
    <row r="382" spans="1:5" ht="15.75" thickBot="1" x14ac:dyDescent="0.3">
      <c r="A382" s="53" t="s">
        <v>32</v>
      </c>
      <c r="B382" s="1">
        <v>1</v>
      </c>
      <c r="C382" s="45"/>
      <c r="D382" s="62"/>
    </row>
    <row r="383" spans="1:5" ht="15.75" thickBot="1" x14ac:dyDescent="0.3">
      <c r="A383" s="53" t="s">
        <v>33</v>
      </c>
      <c r="B383" s="1">
        <v>1</v>
      </c>
      <c r="C383" s="45"/>
      <c r="D383" s="62"/>
    </row>
    <row r="384" spans="1:5" ht="15.75" thickBot="1" x14ac:dyDescent="0.3">
      <c r="A384" s="82" t="s">
        <v>34</v>
      </c>
      <c r="B384" s="82"/>
      <c r="C384" s="45"/>
      <c r="D384" s="62"/>
    </row>
    <row r="385" spans="1:6" ht="15.75" thickBot="1" x14ac:dyDescent="0.3">
      <c r="A385" s="56" t="s">
        <v>61</v>
      </c>
      <c r="B385" s="1">
        <v>1</v>
      </c>
      <c r="C385" s="45"/>
      <c r="D385" s="51"/>
    </row>
    <row r="386" spans="1:6" ht="15.75" thickBot="1" x14ac:dyDescent="0.3">
      <c r="A386" s="56" t="s">
        <v>62</v>
      </c>
      <c r="B386" s="1">
        <v>1</v>
      </c>
      <c r="C386" s="45"/>
      <c r="D386" s="51"/>
    </row>
    <row r="387" spans="1:6" ht="15.75" thickBot="1" x14ac:dyDescent="0.3">
      <c r="A387" s="56" t="s">
        <v>63</v>
      </c>
      <c r="B387" s="1">
        <v>1</v>
      </c>
      <c r="C387" s="45"/>
      <c r="D387" s="51"/>
    </row>
    <row r="388" spans="1:6" ht="26.25" thickBot="1" x14ac:dyDescent="0.3">
      <c r="A388" s="56" t="s">
        <v>64</v>
      </c>
      <c r="B388" s="1">
        <v>1</v>
      </c>
      <c r="C388" s="45"/>
      <c r="D388" s="51"/>
    </row>
    <row r="389" spans="1:6" ht="26.25" thickBot="1" x14ac:dyDescent="0.3">
      <c r="A389" s="56" t="s">
        <v>65</v>
      </c>
      <c r="B389" s="1">
        <v>1</v>
      </c>
      <c r="C389" s="45"/>
      <c r="D389" s="51"/>
    </row>
    <row r="390" spans="1:6" ht="26.25" thickBot="1" x14ac:dyDescent="0.3">
      <c r="A390" s="56" t="s">
        <v>66</v>
      </c>
      <c r="B390" s="1">
        <v>1</v>
      </c>
      <c r="C390" s="45"/>
      <c r="D390" s="51"/>
    </row>
    <row r="391" spans="1:6" ht="41.25" thickBot="1" x14ac:dyDescent="0.3">
      <c r="A391" s="68" t="s">
        <v>140</v>
      </c>
      <c r="B391" s="69">
        <f>SUM(B393:B398)</f>
        <v>6</v>
      </c>
      <c r="C391" s="45"/>
      <c r="D391" s="51"/>
    </row>
    <row r="392" spans="1:6" ht="15.75" thickBot="1" x14ac:dyDescent="0.3">
      <c r="A392" s="82" t="s">
        <v>141</v>
      </c>
      <c r="B392" s="82"/>
      <c r="C392" s="45"/>
      <c r="D392" s="51"/>
      <c r="F392" s="4"/>
    </row>
    <row r="393" spans="1:6" ht="15.75" thickBot="1" x14ac:dyDescent="0.3">
      <c r="A393" s="56" t="s">
        <v>61</v>
      </c>
      <c r="B393" s="1">
        <v>1</v>
      </c>
      <c r="C393" s="45"/>
      <c r="D393" s="51"/>
      <c r="F393" s="4"/>
    </row>
    <row r="394" spans="1:6" ht="15.75" thickBot="1" x14ac:dyDescent="0.3">
      <c r="A394" s="56" t="s">
        <v>62</v>
      </c>
      <c r="B394" s="1">
        <v>1</v>
      </c>
      <c r="C394" s="45"/>
      <c r="D394" s="51"/>
      <c r="F394" s="4"/>
    </row>
    <row r="395" spans="1:6" ht="15.75" thickBot="1" x14ac:dyDescent="0.3">
      <c r="A395" s="56" t="s">
        <v>63</v>
      </c>
      <c r="B395" s="1">
        <v>1</v>
      </c>
      <c r="C395" s="45"/>
      <c r="D395" s="51"/>
      <c r="F395" s="4"/>
    </row>
    <row r="396" spans="1:6" ht="26.25" thickBot="1" x14ac:dyDescent="0.3">
      <c r="A396" s="56" t="s">
        <v>64</v>
      </c>
      <c r="B396" s="1">
        <v>1</v>
      </c>
      <c r="C396" s="45"/>
      <c r="D396" s="51"/>
      <c r="F396" s="4"/>
    </row>
    <row r="397" spans="1:6" ht="26.25" thickBot="1" x14ac:dyDescent="0.3">
      <c r="A397" s="56" t="s">
        <v>65</v>
      </c>
      <c r="B397" s="1">
        <v>1</v>
      </c>
      <c r="C397" s="45"/>
      <c r="D397" s="51"/>
      <c r="F397" s="4"/>
    </row>
    <row r="398" spans="1:6" ht="26.25" thickBot="1" x14ac:dyDescent="0.3">
      <c r="A398" s="56" t="s">
        <v>66</v>
      </c>
      <c r="B398" s="1">
        <v>1</v>
      </c>
      <c r="C398" s="45"/>
      <c r="D398" s="51"/>
      <c r="F398" s="4"/>
    </row>
    <row r="399" spans="1:6" ht="15.75" thickBot="1" x14ac:dyDescent="0.3">
      <c r="A399" s="55" t="s">
        <v>15</v>
      </c>
      <c r="B399" s="40">
        <f>SUM(B400:B405)</f>
        <v>6</v>
      </c>
      <c r="C399" s="45"/>
      <c r="D399" s="51"/>
      <c r="F399" s="4"/>
    </row>
    <row r="400" spans="1:6" ht="15.75" thickBot="1" x14ac:dyDescent="0.3">
      <c r="A400" s="53" t="s">
        <v>96</v>
      </c>
      <c r="B400" s="1">
        <v>1</v>
      </c>
      <c r="C400" s="45"/>
      <c r="D400" s="51"/>
      <c r="F400" s="4"/>
    </row>
    <row r="401" spans="1:6" ht="26.25" thickBot="1" x14ac:dyDescent="0.3">
      <c r="A401" s="53" t="s">
        <v>68</v>
      </c>
      <c r="B401" s="1">
        <v>1</v>
      </c>
      <c r="C401" s="45"/>
      <c r="D401" s="51"/>
      <c r="F401" s="4"/>
    </row>
    <row r="402" spans="1:6" ht="15.75" thickBot="1" x14ac:dyDescent="0.3">
      <c r="A402" s="53" t="s">
        <v>153</v>
      </c>
      <c r="B402" s="1">
        <v>1</v>
      </c>
      <c r="C402" s="45"/>
      <c r="D402" s="51"/>
      <c r="F402" s="4"/>
    </row>
    <row r="403" spans="1:6" ht="15.75" thickBot="1" x14ac:dyDescent="0.3">
      <c r="A403" s="53" t="s">
        <v>152</v>
      </c>
      <c r="B403" s="1">
        <v>1</v>
      </c>
      <c r="C403" s="45"/>
      <c r="D403" s="51"/>
      <c r="F403" s="4"/>
    </row>
    <row r="404" spans="1:6" ht="15.75" thickBot="1" x14ac:dyDescent="0.3">
      <c r="A404" s="53" t="s">
        <v>154</v>
      </c>
      <c r="B404" s="1">
        <v>1</v>
      </c>
      <c r="C404" s="45"/>
      <c r="D404" s="51"/>
      <c r="F404" s="4"/>
    </row>
    <row r="405" spans="1:6" ht="15.75" thickBot="1" x14ac:dyDescent="0.3">
      <c r="A405" s="53" t="s">
        <v>97</v>
      </c>
      <c r="B405" s="1">
        <v>1</v>
      </c>
      <c r="C405" s="45"/>
      <c r="D405" s="51"/>
      <c r="F405" s="4"/>
    </row>
    <row r="406" spans="1:6" ht="27.75" thickBot="1" x14ac:dyDescent="0.3">
      <c r="A406" s="41" t="s">
        <v>21</v>
      </c>
      <c r="B406" s="40">
        <f>SUM(B407:B408)</f>
        <v>2</v>
      </c>
      <c r="C406" s="45"/>
      <c r="D406" s="51"/>
      <c r="F406" s="4"/>
    </row>
    <row r="407" spans="1:6" ht="39" thickBot="1" x14ac:dyDescent="0.3">
      <c r="A407" s="53" t="s">
        <v>98</v>
      </c>
      <c r="B407" s="1">
        <v>1</v>
      </c>
      <c r="C407" s="45"/>
      <c r="D407" s="51"/>
      <c r="F407" s="4"/>
    </row>
    <row r="408" spans="1:6" ht="15.75" thickBot="1" x14ac:dyDescent="0.3">
      <c r="A408" s="53" t="s">
        <v>35</v>
      </c>
      <c r="B408" s="1">
        <v>1</v>
      </c>
      <c r="C408" s="45"/>
      <c r="D408" s="51"/>
      <c r="F408" s="4"/>
    </row>
    <row r="409" spans="1:6" ht="15.75" thickBot="1" x14ac:dyDescent="0.3">
      <c r="A409" s="37" t="s">
        <v>214</v>
      </c>
      <c r="B409" s="37">
        <f>SUM(B410,B418)</f>
        <v>27</v>
      </c>
      <c r="C409" s="45"/>
      <c r="D409" s="51"/>
      <c r="F409" s="4"/>
    </row>
    <row r="410" spans="1:6" ht="15.75" thickBot="1" x14ac:dyDescent="0.3">
      <c r="A410" s="41" t="s">
        <v>199</v>
      </c>
      <c r="B410" s="40">
        <f>SUM(B411,B415)</f>
        <v>5</v>
      </c>
      <c r="C410" s="45"/>
      <c r="D410" s="51"/>
      <c r="F410" s="4"/>
    </row>
    <row r="411" spans="1:6" ht="15.75" thickBot="1" x14ac:dyDescent="0.3">
      <c r="A411" s="41" t="s">
        <v>1</v>
      </c>
      <c r="B411" s="40">
        <f>SUM(B412:B414)</f>
        <v>3</v>
      </c>
      <c r="C411" s="45"/>
      <c r="D411" s="51"/>
      <c r="F411" s="4"/>
    </row>
    <row r="412" spans="1:6" ht="15.75" thickBot="1" x14ac:dyDescent="0.3">
      <c r="A412" s="42" t="s">
        <v>2</v>
      </c>
      <c r="B412" s="1">
        <v>1</v>
      </c>
      <c r="C412" s="45"/>
      <c r="D412" s="51"/>
      <c r="F412" s="4"/>
    </row>
    <row r="413" spans="1:6" ht="15.75" thickBot="1" x14ac:dyDescent="0.3">
      <c r="A413" s="42" t="s">
        <v>3</v>
      </c>
      <c r="B413" s="1">
        <v>1</v>
      </c>
      <c r="C413" s="45"/>
      <c r="D413" s="51"/>
      <c r="F413" s="4"/>
    </row>
    <row r="414" spans="1:6" ht="15.75" thickBot="1" x14ac:dyDescent="0.3">
      <c r="A414" s="42" t="s">
        <v>129</v>
      </c>
      <c r="B414" s="1">
        <v>1</v>
      </c>
      <c r="C414" s="59"/>
      <c r="D414" s="51"/>
      <c r="F414" s="4"/>
    </row>
    <row r="415" spans="1:6" ht="15.75" thickBot="1" x14ac:dyDescent="0.3">
      <c r="A415" s="41" t="s">
        <v>4</v>
      </c>
      <c r="B415" s="40">
        <f>SUM(B416:B417)</f>
        <v>2</v>
      </c>
      <c r="C415" s="45"/>
      <c r="D415" s="51"/>
      <c r="F415" s="4"/>
    </row>
    <row r="416" spans="1:6" ht="26.25" thickBot="1" x14ac:dyDescent="0.3">
      <c r="A416" s="48" t="s">
        <v>135</v>
      </c>
      <c r="B416" s="1">
        <v>1</v>
      </c>
      <c r="C416" s="46"/>
      <c r="D416" s="51"/>
      <c r="F416" s="4"/>
    </row>
    <row r="417" spans="1:6" ht="39" thickBot="1" x14ac:dyDescent="0.3">
      <c r="A417" s="49" t="s">
        <v>136</v>
      </c>
      <c r="B417" s="1">
        <v>1</v>
      </c>
      <c r="C417" s="46"/>
      <c r="D417" s="51"/>
      <c r="F417" s="4"/>
    </row>
    <row r="418" spans="1:6" ht="15.75" thickBot="1" x14ac:dyDescent="0.3">
      <c r="A418" s="41" t="s">
        <v>196</v>
      </c>
      <c r="B418" s="40">
        <f>SUM(B419,B424,B447)</f>
        <v>22</v>
      </c>
      <c r="C418" s="45"/>
      <c r="D418" s="51"/>
      <c r="F418" s="4"/>
    </row>
    <row r="419" spans="1:6" ht="15.75" thickBot="1" x14ac:dyDescent="0.3">
      <c r="A419" s="41" t="s">
        <v>6</v>
      </c>
      <c r="B419" s="40">
        <f>SUM(B420:B423)</f>
        <v>4</v>
      </c>
      <c r="C419" s="45"/>
      <c r="D419" s="51"/>
      <c r="F419" s="4"/>
    </row>
    <row r="420" spans="1:6" ht="15.75" thickBot="1" x14ac:dyDescent="0.3">
      <c r="A420" s="53" t="s">
        <v>57</v>
      </c>
      <c r="B420" s="1">
        <v>1</v>
      </c>
      <c r="C420" s="45"/>
      <c r="D420" s="51"/>
      <c r="F420" s="4"/>
    </row>
    <row r="421" spans="1:6" ht="15.75" thickBot="1" x14ac:dyDescent="0.3">
      <c r="A421" s="53" t="s">
        <v>58</v>
      </c>
      <c r="B421" s="1">
        <v>1</v>
      </c>
      <c r="C421" s="45"/>
      <c r="D421" s="51"/>
      <c r="F421" s="4"/>
    </row>
    <row r="422" spans="1:6" ht="15.75" thickBot="1" x14ac:dyDescent="0.3">
      <c r="A422" s="53" t="s">
        <v>99</v>
      </c>
      <c r="B422" s="1">
        <v>1</v>
      </c>
      <c r="C422" s="45"/>
      <c r="D422" s="70"/>
      <c r="F422" s="4"/>
    </row>
    <row r="423" spans="1:6" ht="39" thickBot="1" x14ac:dyDescent="0.3">
      <c r="A423" s="53" t="s">
        <v>100</v>
      </c>
      <c r="B423" s="1">
        <v>1</v>
      </c>
      <c r="C423" s="45"/>
      <c r="D423" s="51"/>
      <c r="F423" s="4"/>
    </row>
    <row r="424" spans="1:6" ht="15.75" thickBot="1" x14ac:dyDescent="0.3">
      <c r="A424" s="41" t="s">
        <v>7</v>
      </c>
      <c r="B424" s="40">
        <f>SUM(B425,B436,B444)</f>
        <v>16</v>
      </c>
      <c r="C424" s="45"/>
      <c r="D424" s="51"/>
      <c r="F424" s="4"/>
    </row>
    <row r="425" spans="1:6" ht="15.75" thickBot="1" x14ac:dyDescent="0.3">
      <c r="A425" s="55" t="s">
        <v>8</v>
      </c>
      <c r="B425" s="60">
        <f>SUM(B426:B428,B430:B435)</f>
        <v>9</v>
      </c>
      <c r="C425" s="45"/>
      <c r="D425" s="51"/>
      <c r="F425" s="4"/>
    </row>
    <row r="426" spans="1:6" ht="26.25" thickBot="1" x14ac:dyDescent="0.3">
      <c r="A426" s="53" t="s">
        <v>9</v>
      </c>
      <c r="B426" s="1">
        <v>1</v>
      </c>
      <c r="C426" s="45"/>
      <c r="D426" s="51"/>
      <c r="F426" s="4"/>
    </row>
    <row r="427" spans="1:6" ht="26.25" thickBot="1" x14ac:dyDescent="0.3">
      <c r="A427" s="53" t="s">
        <v>121</v>
      </c>
      <c r="B427" s="1">
        <v>1</v>
      </c>
      <c r="C427" s="45"/>
      <c r="D427" s="51"/>
      <c r="F427" s="4"/>
    </row>
    <row r="428" spans="1:6" ht="26.25" thickBot="1" x14ac:dyDescent="0.3">
      <c r="A428" s="53" t="s">
        <v>11</v>
      </c>
      <c r="B428" s="1">
        <v>1</v>
      </c>
      <c r="C428" s="45"/>
      <c r="D428" s="51"/>
      <c r="F428" s="4"/>
    </row>
    <row r="429" spans="1:6" ht="15.75" thickBot="1" x14ac:dyDescent="0.3">
      <c r="A429" s="82" t="s">
        <v>12</v>
      </c>
      <c r="B429" s="82"/>
      <c r="C429" s="45"/>
      <c r="D429" s="51"/>
      <c r="F429" s="4"/>
    </row>
    <row r="430" spans="1:6" ht="15.75" thickBot="1" x14ac:dyDescent="0.3">
      <c r="A430" s="56" t="s">
        <v>61</v>
      </c>
      <c r="B430" s="1">
        <v>1</v>
      </c>
      <c r="C430" s="45"/>
      <c r="D430" s="51"/>
      <c r="F430" s="4"/>
    </row>
    <row r="431" spans="1:6" ht="15.75" thickBot="1" x14ac:dyDescent="0.3">
      <c r="A431" s="56" t="s">
        <v>62</v>
      </c>
      <c r="B431" s="1">
        <v>1</v>
      </c>
      <c r="C431" s="45"/>
      <c r="D431" s="51"/>
      <c r="F431" s="4"/>
    </row>
    <row r="432" spans="1:6" ht="15.75" thickBot="1" x14ac:dyDescent="0.3">
      <c r="A432" s="56" t="s">
        <v>63</v>
      </c>
      <c r="B432" s="1">
        <v>1</v>
      </c>
      <c r="C432" s="45"/>
      <c r="D432" s="51"/>
      <c r="F432" s="4"/>
    </row>
    <row r="433" spans="1:6" ht="26.25" thickBot="1" x14ac:dyDescent="0.3">
      <c r="A433" s="56" t="s">
        <v>64</v>
      </c>
      <c r="B433" s="1">
        <v>1</v>
      </c>
      <c r="C433" s="45"/>
      <c r="D433" s="51"/>
      <c r="F433" s="4"/>
    </row>
    <row r="434" spans="1:6" ht="26.25" thickBot="1" x14ac:dyDescent="0.3">
      <c r="A434" s="56" t="s">
        <v>65</v>
      </c>
      <c r="B434" s="1">
        <v>1</v>
      </c>
      <c r="C434" s="45"/>
      <c r="D434" s="51"/>
      <c r="F434" s="4"/>
    </row>
    <row r="435" spans="1:6" ht="26.25" thickBot="1" x14ac:dyDescent="0.3">
      <c r="A435" s="56" t="s">
        <v>66</v>
      </c>
      <c r="B435" s="1">
        <v>1</v>
      </c>
      <c r="C435" s="45"/>
      <c r="D435" s="51"/>
      <c r="F435" s="4"/>
    </row>
    <row r="436" spans="1:6" ht="26.25" thickBot="1" x14ac:dyDescent="0.3">
      <c r="A436" s="55" t="s">
        <v>13</v>
      </c>
      <c r="B436" s="40">
        <f>SUM(B438:B443)</f>
        <v>6</v>
      </c>
      <c r="C436" s="45"/>
      <c r="D436" s="51"/>
      <c r="F436" s="4"/>
    </row>
    <row r="437" spans="1:6" ht="15.75" thickBot="1" x14ac:dyDescent="0.3">
      <c r="A437" s="82" t="s">
        <v>141</v>
      </c>
      <c r="B437" s="82"/>
      <c r="C437" s="45"/>
      <c r="D437" s="51"/>
      <c r="F437" s="4"/>
    </row>
    <row r="438" spans="1:6" ht="15.75" thickBot="1" x14ac:dyDescent="0.3">
      <c r="A438" s="56" t="s">
        <v>61</v>
      </c>
      <c r="B438" s="1">
        <v>1</v>
      </c>
      <c r="C438" s="45"/>
      <c r="D438" s="51"/>
      <c r="F438" s="4"/>
    </row>
    <row r="439" spans="1:6" ht="15.75" thickBot="1" x14ac:dyDescent="0.3">
      <c r="A439" s="56" t="s">
        <v>62</v>
      </c>
      <c r="B439" s="1">
        <v>1</v>
      </c>
      <c r="C439" s="45"/>
      <c r="D439" s="51"/>
      <c r="F439" s="4"/>
    </row>
    <row r="440" spans="1:6" ht="15.75" thickBot="1" x14ac:dyDescent="0.3">
      <c r="A440" s="56" t="s">
        <v>63</v>
      </c>
      <c r="B440" s="1">
        <v>1</v>
      </c>
      <c r="C440" s="45"/>
      <c r="D440" s="51"/>
      <c r="F440" s="4"/>
    </row>
    <row r="441" spans="1:6" ht="26.25" thickBot="1" x14ac:dyDescent="0.3">
      <c r="A441" s="56" t="s">
        <v>64</v>
      </c>
      <c r="B441" s="1">
        <v>1</v>
      </c>
      <c r="C441" s="45"/>
      <c r="D441" s="51"/>
      <c r="F441" s="4"/>
    </row>
    <row r="442" spans="1:6" ht="26.25" thickBot="1" x14ac:dyDescent="0.3">
      <c r="A442" s="56" t="s">
        <v>65</v>
      </c>
      <c r="B442" s="1">
        <v>1</v>
      </c>
      <c r="C442" s="45"/>
      <c r="D442" s="51"/>
      <c r="F442" s="4"/>
    </row>
    <row r="443" spans="1:6" ht="26.25" thickBot="1" x14ac:dyDescent="0.3">
      <c r="A443" s="56" t="s">
        <v>66</v>
      </c>
      <c r="B443" s="1">
        <v>1</v>
      </c>
      <c r="C443" s="45"/>
      <c r="D443" s="51"/>
      <c r="E443" s="61"/>
      <c r="F443" s="4"/>
    </row>
    <row r="444" spans="1:6" ht="15.75" thickBot="1" x14ac:dyDescent="0.3">
      <c r="A444" s="55" t="s">
        <v>15</v>
      </c>
      <c r="B444" s="40">
        <f>SUM(B445:B446)</f>
        <v>1</v>
      </c>
      <c r="C444" s="45"/>
      <c r="D444" s="51"/>
      <c r="E444" s="61"/>
      <c r="F444" s="4"/>
    </row>
    <row r="445" spans="1:6" ht="15.75" thickBot="1" x14ac:dyDescent="0.3">
      <c r="A445" s="53" t="s">
        <v>101</v>
      </c>
      <c r="B445" s="1">
        <v>0</v>
      </c>
      <c r="C445" s="45"/>
      <c r="D445" s="51"/>
      <c r="F445" s="4"/>
    </row>
    <row r="446" spans="1:6" ht="26.25" thickBot="1" x14ac:dyDescent="0.3">
      <c r="A446" s="53" t="s">
        <v>68</v>
      </c>
      <c r="B446" s="1">
        <v>1</v>
      </c>
      <c r="C446" s="45"/>
      <c r="D446" s="51"/>
      <c r="F446" s="4"/>
    </row>
    <row r="447" spans="1:6" ht="27.75" thickBot="1" x14ac:dyDescent="0.3">
      <c r="A447" s="41" t="s">
        <v>16</v>
      </c>
      <c r="B447" s="40">
        <f>SUM(B448:B449)</f>
        <v>2</v>
      </c>
      <c r="C447" s="45"/>
      <c r="D447" s="51"/>
      <c r="F447" s="4"/>
    </row>
    <row r="448" spans="1:6" ht="39" thickBot="1" x14ac:dyDescent="0.3">
      <c r="A448" s="53" t="s">
        <v>102</v>
      </c>
      <c r="B448" s="1">
        <v>1</v>
      </c>
      <c r="C448" s="45"/>
      <c r="D448" s="51"/>
      <c r="F448" s="4"/>
    </row>
    <row r="449" spans="1:6" ht="15.75" thickBot="1" x14ac:dyDescent="0.3">
      <c r="A449" s="53" t="s">
        <v>36</v>
      </c>
      <c r="B449" s="1">
        <v>1</v>
      </c>
      <c r="C449" s="45"/>
      <c r="D449" s="51"/>
      <c r="F449" s="4"/>
    </row>
    <row r="450" spans="1:6" ht="15.75" thickBot="1" x14ac:dyDescent="0.3">
      <c r="A450" s="37" t="s">
        <v>215</v>
      </c>
      <c r="B450" s="37">
        <f>SUM(B451,B455)</f>
        <v>18</v>
      </c>
      <c r="C450" s="45"/>
      <c r="D450" s="51"/>
      <c r="F450" s="4"/>
    </row>
    <row r="451" spans="1:6" ht="15.75" thickBot="1" x14ac:dyDescent="0.3">
      <c r="A451" s="41" t="s">
        <v>216</v>
      </c>
      <c r="B451" s="40">
        <f>B452</f>
        <v>2</v>
      </c>
      <c r="C451" s="45"/>
      <c r="D451" s="51"/>
      <c r="F451" s="4"/>
    </row>
    <row r="452" spans="1:6" ht="15.75" thickBot="1" x14ac:dyDescent="0.3">
      <c r="A452" s="41" t="s">
        <v>1</v>
      </c>
      <c r="B452" s="40">
        <f>SUM(B453:B454)</f>
        <v>2</v>
      </c>
      <c r="C452" s="45"/>
      <c r="D452" s="51"/>
      <c r="F452" s="4"/>
    </row>
    <row r="453" spans="1:6" ht="15.75" thickBot="1" x14ac:dyDescent="0.3">
      <c r="A453" s="42" t="s">
        <v>2</v>
      </c>
      <c r="B453" s="1">
        <v>1</v>
      </c>
      <c r="C453" s="45"/>
      <c r="D453" s="51"/>
      <c r="F453" s="4"/>
    </row>
    <row r="454" spans="1:6" ht="15.75" thickBot="1" x14ac:dyDescent="0.3">
      <c r="A454" s="42" t="s">
        <v>3</v>
      </c>
      <c r="B454" s="1">
        <v>1</v>
      </c>
      <c r="C454" s="45"/>
      <c r="D454" s="62"/>
      <c r="F454" s="4"/>
    </row>
    <row r="455" spans="1:6" ht="15.75" thickBot="1" x14ac:dyDescent="0.3">
      <c r="A455" s="41" t="s">
        <v>217</v>
      </c>
      <c r="B455" s="60">
        <f>SUM(B456,B461,B475)</f>
        <v>16</v>
      </c>
      <c r="C455" s="45"/>
      <c r="D455" s="62"/>
      <c r="F455" s="4"/>
    </row>
    <row r="456" spans="1:6" ht="15.75" thickBot="1" x14ac:dyDescent="0.3">
      <c r="A456" s="41" t="s">
        <v>6</v>
      </c>
      <c r="B456" s="60">
        <f>SUM(B457:B460)</f>
        <v>4</v>
      </c>
      <c r="C456" s="45"/>
      <c r="D456" s="51"/>
      <c r="F456" s="4"/>
    </row>
    <row r="457" spans="1:6" ht="15.75" thickBot="1" x14ac:dyDescent="0.3">
      <c r="A457" s="53" t="s">
        <v>57</v>
      </c>
      <c r="B457" s="1">
        <v>1</v>
      </c>
      <c r="C457" s="45"/>
      <c r="D457" s="51"/>
      <c r="F457" s="4"/>
    </row>
    <row r="458" spans="1:6" ht="15.75" thickBot="1" x14ac:dyDescent="0.3">
      <c r="A458" s="53" t="s">
        <v>58</v>
      </c>
      <c r="B458" s="1">
        <v>1</v>
      </c>
      <c r="C458" s="45"/>
      <c r="D458" s="51"/>
      <c r="F458" s="4"/>
    </row>
    <row r="459" spans="1:6" ht="15.75" thickBot="1" x14ac:dyDescent="0.3">
      <c r="A459" s="53" t="s">
        <v>103</v>
      </c>
      <c r="B459" s="1">
        <v>1</v>
      </c>
      <c r="C459" s="45"/>
      <c r="D459" s="51"/>
      <c r="F459" s="4"/>
    </row>
    <row r="460" spans="1:6" ht="26.25" thickBot="1" x14ac:dyDescent="0.3">
      <c r="A460" s="53" t="s">
        <v>104</v>
      </c>
      <c r="B460" s="1">
        <v>1</v>
      </c>
      <c r="C460" s="45"/>
      <c r="D460" s="51"/>
      <c r="F460" s="4"/>
    </row>
    <row r="461" spans="1:6" ht="15.75" thickBot="1" x14ac:dyDescent="0.3">
      <c r="A461" s="41" t="s">
        <v>7</v>
      </c>
      <c r="B461" s="40">
        <f>SUM(B462,B472)</f>
        <v>10</v>
      </c>
      <c r="C461" s="45"/>
      <c r="D461" s="51"/>
      <c r="F461" s="4"/>
    </row>
    <row r="462" spans="1:6" ht="15.75" thickBot="1" x14ac:dyDescent="0.3">
      <c r="A462" s="55" t="s">
        <v>8</v>
      </c>
      <c r="B462" s="60">
        <f>SUM(B463:B464,B466:B471)</f>
        <v>8</v>
      </c>
      <c r="C462" s="45"/>
      <c r="D462" s="51"/>
      <c r="F462" s="4"/>
    </row>
    <row r="463" spans="1:6" ht="26.25" thickBot="1" x14ac:dyDescent="0.3">
      <c r="A463" s="57" t="s">
        <v>9</v>
      </c>
      <c r="B463" s="1">
        <v>1</v>
      </c>
      <c r="C463" s="45"/>
      <c r="D463" s="51"/>
      <c r="F463" s="4"/>
    </row>
    <row r="464" spans="1:6" ht="26.25" thickBot="1" x14ac:dyDescent="0.3">
      <c r="A464" s="57" t="s">
        <v>11</v>
      </c>
      <c r="B464" s="1">
        <v>1</v>
      </c>
      <c r="C464" s="45"/>
      <c r="D464" s="51"/>
      <c r="F464" s="4"/>
    </row>
    <row r="465" spans="1:6" ht="15.75" thickBot="1" x14ac:dyDescent="0.3">
      <c r="A465" s="82" t="s">
        <v>12</v>
      </c>
      <c r="B465" s="82"/>
      <c r="C465" s="45"/>
      <c r="D465" s="51"/>
      <c r="F465" s="4"/>
    </row>
    <row r="466" spans="1:6" ht="15.75" thickBot="1" x14ac:dyDescent="0.3">
      <c r="A466" s="56" t="s">
        <v>61</v>
      </c>
      <c r="B466" s="1">
        <v>1</v>
      </c>
      <c r="C466" s="45"/>
      <c r="D466" s="51"/>
      <c r="F466" s="4"/>
    </row>
    <row r="467" spans="1:6" ht="15.75" thickBot="1" x14ac:dyDescent="0.3">
      <c r="A467" s="56" t="s">
        <v>62</v>
      </c>
      <c r="B467" s="1">
        <v>1</v>
      </c>
      <c r="C467" s="45"/>
      <c r="D467" s="51"/>
      <c r="E467" s="71"/>
      <c r="F467" s="4"/>
    </row>
    <row r="468" spans="1:6" ht="15.75" thickBot="1" x14ac:dyDescent="0.3">
      <c r="A468" s="56" t="s">
        <v>63</v>
      </c>
      <c r="B468" s="1">
        <v>1</v>
      </c>
      <c r="C468" s="45"/>
      <c r="D468" s="51"/>
      <c r="F468" s="4"/>
    </row>
    <row r="469" spans="1:6" ht="26.25" thickBot="1" x14ac:dyDescent="0.3">
      <c r="A469" s="56" t="s">
        <v>64</v>
      </c>
      <c r="B469" s="1">
        <v>1</v>
      </c>
      <c r="C469" s="45"/>
      <c r="D469" s="51"/>
      <c r="F469" s="4"/>
    </row>
    <row r="470" spans="1:6" ht="26.25" thickBot="1" x14ac:dyDescent="0.3">
      <c r="A470" s="56" t="s">
        <v>65</v>
      </c>
      <c r="B470" s="1">
        <v>1</v>
      </c>
      <c r="C470" s="45"/>
      <c r="D470" s="51"/>
      <c r="F470" s="4"/>
    </row>
    <row r="471" spans="1:6" ht="26.25" thickBot="1" x14ac:dyDescent="0.3">
      <c r="A471" s="56" t="s">
        <v>66</v>
      </c>
      <c r="B471" s="1">
        <v>1</v>
      </c>
      <c r="C471" s="45"/>
      <c r="D471" s="51"/>
      <c r="F471" s="4"/>
    </row>
    <row r="472" spans="1:6" ht="15.75" thickBot="1" x14ac:dyDescent="0.3">
      <c r="A472" s="55" t="s">
        <v>37</v>
      </c>
      <c r="B472" s="40">
        <f>SUM(B473:B474)</f>
        <v>2</v>
      </c>
      <c r="C472" s="45"/>
      <c r="D472" s="51"/>
      <c r="F472" s="4"/>
    </row>
    <row r="473" spans="1:6" ht="15.75" thickBot="1" x14ac:dyDescent="0.3">
      <c r="A473" s="53" t="s">
        <v>166</v>
      </c>
      <c r="B473" s="1">
        <v>1</v>
      </c>
      <c r="C473" s="45"/>
      <c r="D473" s="51"/>
      <c r="F473" s="4"/>
    </row>
    <row r="474" spans="1:6" ht="26.25" thickBot="1" x14ac:dyDescent="0.3">
      <c r="A474" s="53" t="s">
        <v>68</v>
      </c>
      <c r="B474" s="1">
        <v>1</v>
      </c>
      <c r="C474" s="46"/>
      <c r="D474" s="51"/>
      <c r="F474" s="4"/>
    </row>
    <row r="475" spans="1:6" ht="27.75" thickBot="1" x14ac:dyDescent="0.3">
      <c r="A475" s="41" t="s">
        <v>38</v>
      </c>
      <c r="B475" s="72">
        <f>SUM(B476:B477)</f>
        <v>2</v>
      </c>
      <c r="C475" s="45"/>
      <c r="D475" s="51"/>
      <c r="F475" s="4"/>
    </row>
    <row r="476" spans="1:6" ht="39" thickBot="1" x14ac:dyDescent="0.3">
      <c r="A476" s="53" t="s">
        <v>105</v>
      </c>
      <c r="B476" s="1">
        <v>1</v>
      </c>
      <c r="C476" s="45"/>
      <c r="D476" s="51"/>
      <c r="F476" s="4"/>
    </row>
    <row r="477" spans="1:6" ht="26.25" thickBot="1" x14ac:dyDescent="0.3">
      <c r="A477" s="53" t="s">
        <v>39</v>
      </c>
      <c r="B477" s="1">
        <v>1</v>
      </c>
      <c r="C477" s="45"/>
      <c r="D477" s="51"/>
      <c r="F477" s="4"/>
    </row>
    <row r="478" spans="1:6" ht="15.75" thickBot="1" x14ac:dyDescent="0.3">
      <c r="A478" s="73" t="s">
        <v>217</v>
      </c>
      <c r="B478" s="74">
        <f>SUM(B479,B487)</f>
        <v>14</v>
      </c>
      <c r="C478" s="45"/>
      <c r="D478" s="51"/>
      <c r="F478" s="4"/>
    </row>
    <row r="479" spans="1:6" ht="26.25" thickBot="1" x14ac:dyDescent="0.3">
      <c r="A479" s="75" t="s">
        <v>218</v>
      </c>
      <c r="B479" s="40">
        <f>SUM(B480,B483)</f>
        <v>2</v>
      </c>
      <c r="C479" s="45"/>
      <c r="D479" s="62"/>
      <c r="F479" s="4"/>
    </row>
    <row r="480" spans="1:6" ht="54.75" thickBot="1" x14ac:dyDescent="0.3">
      <c r="A480" s="41" t="s">
        <v>172</v>
      </c>
      <c r="B480" s="40">
        <f>SUM(B481:B482)</f>
        <v>1</v>
      </c>
      <c r="C480" s="45"/>
      <c r="D480" s="51"/>
      <c r="F480" s="4"/>
    </row>
    <row r="481" spans="1:6" ht="54" customHeight="1" thickBot="1" x14ac:dyDescent="0.3">
      <c r="A481" s="76" t="s">
        <v>173</v>
      </c>
      <c r="B481" s="1">
        <v>1</v>
      </c>
      <c r="C481" s="45"/>
      <c r="D481" s="51"/>
      <c r="F481" s="4"/>
    </row>
    <row r="482" spans="1:6" ht="51.75" thickBot="1" x14ac:dyDescent="0.3">
      <c r="A482" s="76" t="s">
        <v>174</v>
      </c>
      <c r="B482" s="1">
        <v>0</v>
      </c>
      <c r="C482" s="45"/>
      <c r="D482" s="51"/>
      <c r="F482" s="4"/>
    </row>
    <row r="483" spans="1:6" ht="27.75" thickBot="1" x14ac:dyDescent="0.3">
      <c r="A483" s="41" t="s">
        <v>165</v>
      </c>
      <c r="B483" s="77">
        <f>SUM(B485:B486)</f>
        <v>1</v>
      </c>
      <c r="C483" s="45"/>
      <c r="D483" s="51"/>
      <c r="F483" s="4"/>
    </row>
    <row r="484" spans="1:6" ht="15.75" thickBot="1" x14ac:dyDescent="0.3">
      <c r="A484" s="82" t="s">
        <v>40</v>
      </c>
      <c r="B484" s="82"/>
      <c r="C484" s="45"/>
      <c r="D484" s="51"/>
      <c r="F484" s="4"/>
    </row>
    <row r="485" spans="1:6" ht="15.75" thickBot="1" x14ac:dyDescent="0.3">
      <c r="A485" s="53" t="s">
        <v>106</v>
      </c>
      <c r="B485" s="1">
        <v>1</v>
      </c>
      <c r="C485" s="45"/>
      <c r="D485" s="51"/>
      <c r="F485" s="4"/>
    </row>
    <row r="486" spans="1:6" ht="15.75" thickBot="1" x14ac:dyDescent="0.3">
      <c r="A486" s="53" t="s">
        <v>107</v>
      </c>
      <c r="B486" s="1">
        <v>0</v>
      </c>
      <c r="C486" s="45"/>
      <c r="D486" s="51"/>
      <c r="F486" s="4"/>
    </row>
    <row r="487" spans="1:6" ht="15.75" thickBot="1" x14ac:dyDescent="0.3">
      <c r="A487" s="78" t="s">
        <v>219</v>
      </c>
      <c r="B487" s="77">
        <f>SUM(B488:B493,B495:B496,B498:B501)</f>
        <v>12</v>
      </c>
      <c r="C487" s="45"/>
      <c r="D487" s="51"/>
      <c r="F487" s="4"/>
    </row>
    <row r="488" spans="1:6" ht="15.75" thickBot="1" x14ac:dyDescent="0.3">
      <c r="A488" s="53" t="s">
        <v>151</v>
      </c>
      <c r="B488" s="1">
        <v>1</v>
      </c>
      <c r="C488" s="45"/>
      <c r="D488" s="51"/>
      <c r="F488" s="4"/>
    </row>
    <row r="489" spans="1:6" ht="15.75" thickBot="1" x14ac:dyDescent="0.3">
      <c r="A489" s="53" t="s">
        <v>150</v>
      </c>
      <c r="B489" s="1">
        <v>1</v>
      </c>
      <c r="C489" s="45"/>
      <c r="D489" s="51"/>
      <c r="F489" s="4"/>
    </row>
    <row r="490" spans="1:6" ht="26.25" thickBot="1" x14ac:dyDescent="0.3">
      <c r="A490" s="53" t="s">
        <v>108</v>
      </c>
      <c r="B490" s="1">
        <v>1</v>
      </c>
      <c r="C490" s="45"/>
      <c r="D490" s="51"/>
      <c r="F490" s="4"/>
    </row>
    <row r="491" spans="1:6" ht="15.75" thickBot="1" x14ac:dyDescent="0.3">
      <c r="A491" s="53" t="s">
        <v>148</v>
      </c>
      <c r="B491" s="1">
        <v>1</v>
      </c>
      <c r="C491" s="45"/>
      <c r="D491" s="51"/>
      <c r="F491" s="4"/>
    </row>
    <row r="492" spans="1:6" ht="15.75" thickBot="1" x14ac:dyDescent="0.3">
      <c r="A492" s="53" t="s">
        <v>149</v>
      </c>
      <c r="B492" s="1">
        <v>1</v>
      </c>
      <c r="C492" s="45"/>
      <c r="D492" s="51"/>
      <c r="F492" s="4"/>
    </row>
    <row r="493" spans="1:6" ht="15.75" thickBot="1" x14ac:dyDescent="0.3">
      <c r="A493" s="53" t="s">
        <v>56</v>
      </c>
      <c r="B493" s="1">
        <v>1</v>
      </c>
      <c r="C493" s="45"/>
      <c r="D493" s="51"/>
      <c r="E493" s="79"/>
      <c r="F493" s="4"/>
    </row>
    <row r="494" spans="1:6" ht="15.75" thickBot="1" x14ac:dyDescent="0.3">
      <c r="A494" s="86" t="s">
        <v>41</v>
      </c>
      <c r="B494" s="86"/>
      <c r="C494" s="45"/>
      <c r="D494" s="51"/>
      <c r="F494" s="4"/>
    </row>
    <row r="495" spans="1:6" ht="15.75" thickBot="1" x14ac:dyDescent="0.3">
      <c r="A495" s="57" t="s">
        <v>42</v>
      </c>
      <c r="B495" s="1">
        <v>1</v>
      </c>
      <c r="C495" s="45"/>
      <c r="D495" s="51"/>
      <c r="F495" s="4"/>
    </row>
    <row r="496" spans="1:6" ht="26.25" thickBot="1" x14ac:dyDescent="0.3">
      <c r="A496" s="57" t="s">
        <v>43</v>
      </c>
      <c r="B496" s="1">
        <v>1</v>
      </c>
      <c r="C496" s="45"/>
      <c r="D496" s="51"/>
      <c r="F496" s="4"/>
    </row>
    <row r="497" spans="1:6" ht="15.75" thickBot="1" x14ac:dyDescent="0.3">
      <c r="A497" s="82" t="s">
        <v>44</v>
      </c>
      <c r="B497" s="82"/>
      <c r="C497" s="45"/>
      <c r="D497" s="51"/>
      <c r="F497" s="4"/>
    </row>
    <row r="498" spans="1:6" ht="15.75" thickBot="1" x14ac:dyDescent="0.3">
      <c r="A498" s="56" t="s">
        <v>109</v>
      </c>
      <c r="B498" s="1">
        <v>1</v>
      </c>
      <c r="C498" s="45"/>
      <c r="D498" s="51"/>
      <c r="F498" s="4"/>
    </row>
    <row r="499" spans="1:6" ht="39" thickBot="1" x14ac:dyDescent="0.3">
      <c r="A499" s="56" t="s">
        <v>110</v>
      </c>
      <c r="B499" s="1">
        <v>1</v>
      </c>
      <c r="C499" s="45"/>
      <c r="D499" s="51"/>
      <c r="F499" s="4"/>
    </row>
    <row r="500" spans="1:6" ht="15.75" thickBot="1" x14ac:dyDescent="0.3">
      <c r="A500" s="56" t="s">
        <v>111</v>
      </c>
      <c r="B500" s="1">
        <v>1</v>
      </c>
      <c r="C500" s="45"/>
      <c r="D500" s="51"/>
      <c r="F500" s="4"/>
    </row>
    <row r="501" spans="1:6" ht="15.75" thickBot="1" x14ac:dyDescent="0.3">
      <c r="A501" s="56" t="s">
        <v>112</v>
      </c>
      <c r="B501" s="1">
        <v>1</v>
      </c>
      <c r="C501" s="45"/>
      <c r="D501" s="51"/>
      <c r="F501" s="4"/>
    </row>
    <row r="502" spans="1:6" ht="26.25" thickBot="1" x14ac:dyDescent="0.3">
      <c r="A502" s="80" t="s">
        <v>220</v>
      </c>
      <c r="B502" s="35">
        <f>SUM(B504:B507,B509:B510,B512:B518)</f>
        <v>12</v>
      </c>
      <c r="C502" s="45"/>
      <c r="D502" s="51"/>
      <c r="F502" s="4"/>
    </row>
    <row r="503" spans="1:6" ht="15.75" thickBot="1" x14ac:dyDescent="0.3">
      <c r="A503" s="86" t="s">
        <v>50</v>
      </c>
      <c r="B503" s="86"/>
      <c r="C503" s="45"/>
      <c r="D503" s="51"/>
      <c r="F503" s="4"/>
    </row>
    <row r="504" spans="1:6" ht="26.25" thickBot="1" x14ac:dyDescent="0.3">
      <c r="A504" s="53" t="s">
        <v>113</v>
      </c>
      <c r="B504" s="1">
        <v>0</v>
      </c>
      <c r="C504" s="45"/>
      <c r="D504" s="51"/>
      <c r="F504" s="4"/>
    </row>
    <row r="505" spans="1:6" ht="26.25" thickBot="1" x14ac:dyDescent="0.3">
      <c r="A505" s="53" t="s">
        <v>45</v>
      </c>
      <c r="B505" s="1">
        <v>1</v>
      </c>
      <c r="C505" s="45"/>
      <c r="D505" s="51"/>
      <c r="F505" s="4"/>
    </row>
    <row r="506" spans="1:6" ht="15.75" thickBot="1" x14ac:dyDescent="0.3">
      <c r="A506" s="53" t="s">
        <v>46</v>
      </c>
      <c r="B506" s="1">
        <v>1</v>
      </c>
      <c r="C506" s="45"/>
      <c r="D506" s="51"/>
      <c r="F506" s="4"/>
    </row>
    <row r="507" spans="1:6" ht="15.75" thickBot="1" x14ac:dyDescent="0.3">
      <c r="A507" s="53" t="s">
        <v>47</v>
      </c>
      <c r="B507" s="1">
        <v>1</v>
      </c>
      <c r="C507" s="45"/>
      <c r="D507" s="51"/>
      <c r="F507" s="4"/>
    </row>
    <row r="508" spans="1:6" ht="15.75" thickBot="1" x14ac:dyDescent="0.3">
      <c r="A508" s="82" t="s">
        <v>48</v>
      </c>
      <c r="B508" s="82"/>
      <c r="C508" s="45"/>
      <c r="D508" s="51"/>
      <c r="F508" s="4"/>
    </row>
    <row r="509" spans="1:6" ht="26.25" thickBot="1" x14ac:dyDescent="0.3">
      <c r="A509" s="81" t="s">
        <v>175</v>
      </c>
      <c r="B509" s="1">
        <v>1</v>
      </c>
      <c r="C509" s="45"/>
      <c r="D509" s="51"/>
      <c r="F509" s="4"/>
    </row>
    <row r="510" spans="1:6" ht="26.25" thickBot="1" x14ac:dyDescent="0.3">
      <c r="A510" s="81" t="s">
        <v>176</v>
      </c>
      <c r="B510" s="1">
        <v>1</v>
      </c>
      <c r="C510" s="45"/>
      <c r="D510" s="51"/>
      <c r="F510" s="4"/>
    </row>
    <row r="511" spans="1:6" ht="15.75" thickBot="1" x14ac:dyDescent="0.3">
      <c r="A511" s="86" t="s">
        <v>49</v>
      </c>
      <c r="B511" s="86"/>
      <c r="C511" s="45"/>
      <c r="D511" s="51"/>
      <c r="F511" s="4"/>
    </row>
    <row r="512" spans="1:6" ht="15.75" thickBot="1" x14ac:dyDescent="0.3">
      <c r="A512" s="56" t="s">
        <v>114</v>
      </c>
      <c r="B512" s="1">
        <v>1</v>
      </c>
      <c r="C512" s="45"/>
      <c r="D512" s="51"/>
      <c r="F512" s="4"/>
    </row>
    <row r="513" spans="1:6" ht="15.75" thickBot="1" x14ac:dyDescent="0.3">
      <c r="A513" s="56" t="s">
        <v>115</v>
      </c>
      <c r="B513" s="1">
        <v>1</v>
      </c>
      <c r="C513" s="45"/>
      <c r="D513" s="51"/>
      <c r="F513" s="4"/>
    </row>
    <row r="514" spans="1:6" ht="15.75" thickBot="1" x14ac:dyDescent="0.3">
      <c r="A514" s="56" t="s">
        <v>116</v>
      </c>
      <c r="B514" s="1">
        <v>1</v>
      </c>
      <c r="C514" s="45"/>
      <c r="D514" s="51"/>
      <c r="F514" s="4"/>
    </row>
    <row r="515" spans="1:6" ht="15.75" thickBot="1" x14ac:dyDescent="0.3">
      <c r="A515" s="56" t="s">
        <v>117</v>
      </c>
      <c r="B515" s="1">
        <v>1</v>
      </c>
      <c r="C515" s="45"/>
      <c r="D515" s="51"/>
      <c r="F515" s="4"/>
    </row>
    <row r="516" spans="1:6" ht="26.25" thickBot="1" x14ac:dyDescent="0.3">
      <c r="A516" s="56" t="s">
        <v>118</v>
      </c>
      <c r="B516" s="1">
        <v>1</v>
      </c>
      <c r="C516" s="45"/>
      <c r="D516" s="51"/>
      <c r="F516" s="4"/>
    </row>
    <row r="517" spans="1:6" ht="26.25" thickBot="1" x14ac:dyDescent="0.3">
      <c r="A517" s="56" t="s">
        <v>119</v>
      </c>
      <c r="B517" s="1">
        <v>1</v>
      </c>
      <c r="C517" s="45"/>
      <c r="D517" s="51"/>
      <c r="F517" s="4"/>
    </row>
    <row r="518" spans="1:6" ht="26.25" thickBot="1" x14ac:dyDescent="0.3">
      <c r="A518" s="53" t="s">
        <v>142</v>
      </c>
      <c r="B518" s="1">
        <v>1</v>
      </c>
      <c r="C518" s="45"/>
      <c r="D518" s="51"/>
      <c r="F518" s="4"/>
    </row>
    <row r="520" spans="1:6" x14ac:dyDescent="0.25">
      <c r="F520" s="4"/>
    </row>
    <row r="521" spans="1:6" x14ac:dyDescent="0.25">
      <c r="F521" s="4"/>
    </row>
    <row r="522" spans="1:6" x14ac:dyDescent="0.25">
      <c r="F522" s="4"/>
    </row>
    <row r="523" spans="1:6" x14ac:dyDescent="0.25">
      <c r="F523" s="4"/>
    </row>
    <row r="526" spans="1:6" x14ac:dyDescent="0.25">
      <c r="F526" s="4"/>
    </row>
    <row r="527" spans="1:6" x14ac:dyDescent="0.25">
      <c r="F527" s="4"/>
    </row>
    <row r="528" spans="1:6" x14ac:dyDescent="0.25">
      <c r="F528" s="4"/>
    </row>
    <row r="529" spans="2:6" x14ac:dyDescent="0.25">
      <c r="F529" s="4"/>
    </row>
    <row r="530" spans="2:6" x14ac:dyDescent="0.25">
      <c r="F530" s="4"/>
    </row>
    <row r="531" spans="2:6" x14ac:dyDescent="0.25">
      <c r="F531" s="4"/>
    </row>
    <row r="533" spans="2:6" x14ac:dyDescent="0.25">
      <c r="B533" s="4"/>
      <c r="C533" s="4"/>
      <c r="F533" s="4"/>
    </row>
    <row r="534" spans="2:6" x14ac:dyDescent="0.25">
      <c r="B534" s="4"/>
      <c r="C534" s="4"/>
      <c r="F534" s="4"/>
    </row>
    <row r="535" spans="2:6" x14ac:dyDescent="0.25">
      <c r="B535" s="4"/>
      <c r="C535" s="4"/>
      <c r="F535" s="4"/>
    </row>
    <row r="536" spans="2:6" x14ac:dyDescent="0.25">
      <c r="B536" s="4"/>
      <c r="C536" s="4"/>
      <c r="F536" s="4"/>
    </row>
    <row r="538" spans="2:6" x14ac:dyDescent="0.25">
      <c r="B538" s="4"/>
      <c r="C538" s="4"/>
      <c r="F538" s="4"/>
    </row>
    <row r="539" spans="2:6" x14ac:dyDescent="0.25">
      <c r="B539" s="4"/>
      <c r="C539" s="4"/>
      <c r="F539" s="4"/>
    </row>
    <row r="540" spans="2:6" x14ac:dyDescent="0.25">
      <c r="B540" s="4"/>
      <c r="C540" s="4"/>
      <c r="F540" s="4"/>
    </row>
    <row r="541" spans="2:6" x14ac:dyDescent="0.25">
      <c r="B541" s="4"/>
      <c r="C541" s="4"/>
      <c r="F541" s="4"/>
    </row>
    <row r="542" spans="2:6" x14ac:dyDescent="0.25">
      <c r="B542" s="4"/>
      <c r="C542" s="4"/>
      <c r="F542" s="4"/>
    </row>
    <row r="543" spans="2:6" x14ac:dyDescent="0.25">
      <c r="B543" s="4"/>
      <c r="C543" s="4"/>
      <c r="F543" s="4"/>
    </row>
    <row r="544" spans="2:6" x14ac:dyDescent="0.25">
      <c r="B544" s="4"/>
      <c r="C544" s="4"/>
      <c r="F544" s="4"/>
    </row>
    <row r="545" spans="2:6" x14ac:dyDescent="0.25">
      <c r="B545" s="4"/>
      <c r="C545" s="4"/>
      <c r="F545" s="4"/>
    </row>
    <row r="547" spans="2:6" x14ac:dyDescent="0.25">
      <c r="B547" s="4"/>
      <c r="C547" s="4"/>
      <c r="F547" s="4"/>
    </row>
    <row r="548" spans="2:6" x14ac:dyDescent="0.25">
      <c r="B548" s="4"/>
      <c r="C548" s="4"/>
      <c r="F548" s="4"/>
    </row>
    <row r="549" spans="2:6" x14ac:dyDescent="0.25">
      <c r="B549" s="4"/>
      <c r="C549" s="4"/>
      <c r="F549" s="4"/>
    </row>
    <row r="550" spans="2:6" x14ac:dyDescent="0.25">
      <c r="B550" s="4"/>
      <c r="C550" s="4"/>
      <c r="F550" s="4"/>
    </row>
    <row r="551" spans="2:6" x14ac:dyDescent="0.25">
      <c r="B551" s="4"/>
      <c r="C551" s="4"/>
      <c r="F551" s="4"/>
    </row>
    <row r="552" spans="2:6" x14ac:dyDescent="0.25">
      <c r="B552" s="4"/>
      <c r="C552" s="4"/>
      <c r="F552" s="4"/>
    </row>
    <row r="554" spans="2:6" x14ac:dyDescent="0.25">
      <c r="B554" s="4"/>
      <c r="C554" s="4"/>
      <c r="F554" s="4"/>
    </row>
    <row r="555" spans="2:6" x14ac:dyDescent="0.25">
      <c r="B555" s="4"/>
      <c r="C555" s="4"/>
      <c r="F555" s="4"/>
    </row>
    <row r="556" spans="2:6" x14ac:dyDescent="0.25">
      <c r="B556" s="4"/>
      <c r="C556" s="4"/>
      <c r="F556" s="4"/>
    </row>
    <row r="557" spans="2:6" x14ac:dyDescent="0.25">
      <c r="B557" s="4"/>
      <c r="C557" s="4"/>
      <c r="F557" s="4"/>
    </row>
    <row r="558" spans="2:6" x14ac:dyDescent="0.25">
      <c r="B558" s="4"/>
      <c r="C558" s="4"/>
      <c r="F558" s="4"/>
    </row>
    <row r="559" spans="2:6" x14ac:dyDescent="0.25">
      <c r="B559" s="4"/>
      <c r="C559" s="4"/>
      <c r="F559" s="4"/>
    </row>
    <row r="560" spans="2:6" x14ac:dyDescent="0.25">
      <c r="B560" s="4"/>
      <c r="C560" s="4"/>
      <c r="F560" s="4"/>
    </row>
    <row r="561" spans="2:6" x14ac:dyDescent="0.25">
      <c r="B561" s="4"/>
      <c r="C561" s="4"/>
      <c r="F561" s="4"/>
    </row>
    <row r="562" spans="2:6" x14ac:dyDescent="0.25">
      <c r="B562" s="4"/>
      <c r="C562" s="4"/>
      <c r="F562" s="4"/>
    </row>
    <row r="567" spans="2:6" x14ac:dyDescent="0.25">
      <c r="B567" s="4"/>
      <c r="C567" s="4"/>
      <c r="F567" s="4"/>
    </row>
    <row r="569" spans="2:6" x14ac:dyDescent="0.25">
      <c r="B569" s="4"/>
      <c r="C569" s="4"/>
      <c r="F569" s="4"/>
    </row>
    <row r="570" spans="2:6" x14ac:dyDescent="0.25">
      <c r="B570" s="4"/>
      <c r="C570" s="4"/>
      <c r="F570" s="4"/>
    </row>
    <row r="571" spans="2:6" x14ac:dyDescent="0.25">
      <c r="B571" s="4"/>
      <c r="C571" s="4"/>
      <c r="F571" s="4"/>
    </row>
    <row r="574" spans="2:6" x14ac:dyDescent="0.25">
      <c r="B574" s="4"/>
      <c r="C574" s="4"/>
      <c r="F574" s="4"/>
    </row>
    <row r="575" spans="2:6" x14ac:dyDescent="0.25">
      <c r="B575" s="4"/>
      <c r="C575" s="4"/>
      <c r="F575" s="4"/>
    </row>
    <row r="576" spans="2:6" x14ac:dyDescent="0.25">
      <c r="B576" s="4"/>
      <c r="C576" s="4"/>
      <c r="F576" s="4"/>
    </row>
    <row r="577" spans="2:6" x14ac:dyDescent="0.25">
      <c r="B577" s="4"/>
      <c r="C577" s="4"/>
      <c r="F577" s="4"/>
    </row>
    <row r="579" spans="2:6" x14ac:dyDescent="0.25">
      <c r="B579" s="4"/>
      <c r="C579" s="4"/>
      <c r="F579" s="4"/>
    </row>
    <row r="580" spans="2:6" x14ac:dyDescent="0.25">
      <c r="B580" s="4"/>
      <c r="C580" s="4"/>
      <c r="F580" s="4"/>
    </row>
    <row r="581" spans="2:6" x14ac:dyDescent="0.25">
      <c r="B581" s="4"/>
      <c r="C581" s="4"/>
      <c r="F581" s="4"/>
    </row>
    <row r="582" spans="2:6" x14ac:dyDescent="0.25">
      <c r="B582" s="4"/>
      <c r="C582" s="4"/>
      <c r="F582" s="4"/>
    </row>
    <row r="584" spans="2:6" x14ac:dyDescent="0.25">
      <c r="B584" s="4"/>
      <c r="C584" s="4"/>
      <c r="F584" s="4"/>
    </row>
    <row r="585" spans="2:6" x14ac:dyDescent="0.25">
      <c r="B585" s="4"/>
      <c r="C585" s="4"/>
      <c r="F585" s="4"/>
    </row>
    <row r="586" spans="2:6" x14ac:dyDescent="0.25">
      <c r="B586" s="4"/>
      <c r="C586" s="4"/>
      <c r="F586" s="4"/>
    </row>
    <row r="587" spans="2:6" x14ac:dyDescent="0.25">
      <c r="B587" s="4"/>
      <c r="C587" s="4"/>
      <c r="F587" s="4"/>
    </row>
    <row r="588" spans="2:6" x14ac:dyDescent="0.25">
      <c r="B588" s="4"/>
      <c r="C588" s="4"/>
      <c r="F588" s="4"/>
    </row>
    <row r="589" spans="2:6" x14ac:dyDescent="0.25">
      <c r="B589" s="4"/>
      <c r="C589" s="4"/>
      <c r="F589" s="4"/>
    </row>
    <row r="590" spans="2:6" x14ac:dyDescent="0.25">
      <c r="B590" s="4"/>
      <c r="C590" s="4"/>
      <c r="F590" s="4"/>
    </row>
    <row r="591" spans="2:6" x14ac:dyDescent="0.25">
      <c r="B591" s="4"/>
      <c r="C591" s="4"/>
      <c r="F591" s="4"/>
    </row>
    <row r="593" spans="2:6" x14ac:dyDescent="0.25">
      <c r="B593" s="4"/>
      <c r="C593" s="4"/>
      <c r="F593" s="4"/>
    </row>
    <row r="594" spans="2:6" x14ac:dyDescent="0.25">
      <c r="B594" s="4"/>
      <c r="C594" s="4"/>
      <c r="F594" s="4"/>
    </row>
    <row r="595" spans="2:6" x14ac:dyDescent="0.25">
      <c r="B595" s="4"/>
      <c r="C595" s="4"/>
      <c r="F595" s="4"/>
    </row>
    <row r="596" spans="2:6" x14ac:dyDescent="0.25">
      <c r="B596" s="4"/>
      <c r="C596" s="4"/>
      <c r="F596" s="4"/>
    </row>
    <row r="597" spans="2:6" x14ac:dyDescent="0.25">
      <c r="B597" s="4"/>
      <c r="C597" s="4"/>
      <c r="F597" s="4"/>
    </row>
    <row r="598" spans="2:6" x14ac:dyDescent="0.25">
      <c r="B598" s="4"/>
      <c r="C598" s="4"/>
      <c r="F598" s="4"/>
    </row>
    <row r="599" spans="2:6" x14ac:dyDescent="0.25">
      <c r="B599" s="4"/>
      <c r="C599" s="4"/>
      <c r="F599" s="4"/>
    </row>
    <row r="600" spans="2:6" x14ac:dyDescent="0.25">
      <c r="B600" s="4"/>
      <c r="C600" s="4"/>
      <c r="F600" s="4"/>
    </row>
    <row r="601" spans="2:6" x14ac:dyDescent="0.25">
      <c r="B601" s="4"/>
      <c r="C601" s="4"/>
      <c r="F601" s="4"/>
    </row>
    <row r="602" spans="2:6" x14ac:dyDescent="0.25">
      <c r="B602" s="4"/>
      <c r="C602" s="4"/>
      <c r="F602" s="4"/>
    </row>
    <row r="603" spans="2:6" x14ac:dyDescent="0.25">
      <c r="B603" s="4"/>
      <c r="C603" s="4"/>
      <c r="F603" s="4"/>
    </row>
    <row r="604" spans="2:6" x14ac:dyDescent="0.25">
      <c r="B604" s="4"/>
      <c r="C604" s="4"/>
      <c r="F604" s="4"/>
    </row>
    <row r="606" spans="2:6" x14ac:dyDescent="0.25">
      <c r="B606" s="4"/>
      <c r="C606" s="4"/>
      <c r="F606" s="4"/>
    </row>
    <row r="611" spans="2:6" x14ac:dyDescent="0.25">
      <c r="B611" s="4"/>
      <c r="C611" s="4"/>
      <c r="F611" s="4"/>
    </row>
    <row r="614" spans="2:6" x14ac:dyDescent="0.25">
      <c r="B614" s="4"/>
      <c r="C614" s="4"/>
      <c r="F614" s="4"/>
    </row>
    <row r="615" spans="2:6" x14ac:dyDescent="0.25">
      <c r="B615" s="4"/>
      <c r="C615" s="4"/>
      <c r="F615" s="4"/>
    </row>
    <row r="616" spans="2:6" x14ac:dyDescent="0.25">
      <c r="B616" s="4"/>
      <c r="C616" s="4"/>
      <c r="F616" s="4"/>
    </row>
    <row r="617" spans="2:6" x14ac:dyDescent="0.25">
      <c r="B617" s="4"/>
      <c r="C617" s="4"/>
      <c r="F617" s="4"/>
    </row>
    <row r="619" spans="2:6" x14ac:dyDescent="0.25">
      <c r="B619" s="4"/>
      <c r="C619" s="4"/>
      <c r="F619" s="4"/>
    </row>
    <row r="620" spans="2:6" x14ac:dyDescent="0.25">
      <c r="B620" s="4"/>
      <c r="C620" s="4"/>
      <c r="F620" s="4"/>
    </row>
    <row r="621" spans="2:6" x14ac:dyDescent="0.25">
      <c r="B621" s="4"/>
      <c r="C621" s="4"/>
      <c r="F621" s="4"/>
    </row>
    <row r="623" spans="2:6" x14ac:dyDescent="0.25">
      <c r="B623" s="4"/>
      <c r="C623" s="4"/>
      <c r="F623" s="4"/>
    </row>
    <row r="624" spans="2:6" x14ac:dyDescent="0.25">
      <c r="B624" s="4"/>
      <c r="C624" s="4"/>
      <c r="F624" s="4"/>
    </row>
    <row r="625" spans="2:6" x14ac:dyDescent="0.25">
      <c r="B625" s="4"/>
      <c r="C625" s="4"/>
      <c r="F625" s="4"/>
    </row>
    <row r="626" spans="2:6" x14ac:dyDescent="0.25">
      <c r="B626" s="4"/>
      <c r="C626" s="4"/>
      <c r="F626" s="4"/>
    </row>
    <row r="627" spans="2:6" x14ac:dyDescent="0.25">
      <c r="B627" s="4"/>
      <c r="C627" s="4"/>
      <c r="F627" s="4"/>
    </row>
    <row r="628" spans="2:6" x14ac:dyDescent="0.25">
      <c r="B628" s="4"/>
      <c r="C628" s="4"/>
      <c r="F628" s="4"/>
    </row>
    <row r="629" spans="2:6" x14ac:dyDescent="0.25">
      <c r="B629" s="4"/>
      <c r="C629" s="4"/>
      <c r="F629" s="4"/>
    </row>
    <row r="630" spans="2:6" x14ac:dyDescent="0.25">
      <c r="B630" s="4"/>
      <c r="C630" s="4"/>
      <c r="F630" s="4"/>
    </row>
    <row r="631" spans="2:6" x14ac:dyDescent="0.25">
      <c r="B631" s="4"/>
      <c r="C631" s="4"/>
      <c r="F631" s="4"/>
    </row>
    <row r="632" spans="2:6" x14ac:dyDescent="0.25">
      <c r="B632" s="4"/>
      <c r="C632" s="4"/>
      <c r="F632" s="4"/>
    </row>
    <row r="633" spans="2:6" x14ac:dyDescent="0.25">
      <c r="B633" s="4"/>
      <c r="C633" s="4"/>
      <c r="F633" s="4"/>
    </row>
    <row r="634" spans="2:6" x14ac:dyDescent="0.25">
      <c r="B634" s="4"/>
      <c r="C634" s="4"/>
      <c r="F634" s="4"/>
    </row>
    <row r="636" spans="2:6" x14ac:dyDescent="0.25">
      <c r="B636" s="4"/>
      <c r="C636" s="4"/>
      <c r="F636" s="4"/>
    </row>
    <row r="638" spans="2:6" x14ac:dyDescent="0.25">
      <c r="B638" s="4"/>
      <c r="C638" s="4"/>
      <c r="F638" s="4"/>
    </row>
    <row r="639" spans="2:6" x14ac:dyDescent="0.25">
      <c r="B639" s="4"/>
      <c r="C639" s="4"/>
      <c r="F639" s="4"/>
    </row>
    <row r="640" spans="2:6" x14ac:dyDescent="0.25">
      <c r="B640" s="4"/>
      <c r="C640" s="4"/>
      <c r="F640" s="4"/>
    </row>
    <row r="641" spans="2:6" x14ac:dyDescent="0.25">
      <c r="B641" s="4"/>
      <c r="C641" s="4"/>
      <c r="F641" s="4"/>
    </row>
    <row r="642" spans="2:6" x14ac:dyDescent="0.25">
      <c r="B642" s="4"/>
      <c r="C642" s="4"/>
      <c r="F642" s="4"/>
    </row>
    <row r="643" spans="2:6" x14ac:dyDescent="0.25">
      <c r="B643" s="4"/>
      <c r="C643" s="4"/>
      <c r="F643" s="4"/>
    </row>
    <row r="644" spans="2:6" x14ac:dyDescent="0.25">
      <c r="B644" s="4"/>
      <c r="C644" s="4"/>
      <c r="F644" s="4"/>
    </row>
    <row r="653" spans="2:6" x14ac:dyDescent="0.25">
      <c r="B653" s="4"/>
      <c r="C653" s="4"/>
      <c r="F653" s="4"/>
    </row>
    <row r="654" spans="2:6" x14ac:dyDescent="0.25">
      <c r="B654" s="4"/>
      <c r="C654" s="4"/>
      <c r="F654" s="4"/>
    </row>
    <row r="655" spans="2:6" x14ac:dyDescent="0.25">
      <c r="B655" s="4"/>
      <c r="C655" s="4"/>
      <c r="F655" s="4"/>
    </row>
    <row r="660" spans="2:6" x14ac:dyDescent="0.25">
      <c r="B660" s="4"/>
      <c r="C660" s="4"/>
      <c r="F660" s="4"/>
    </row>
    <row r="661" spans="2:6" x14ac:dyDescent="0.25">
      <c r="B661" s="4"/>
      <c r="C661" s="4"/>
      <c r="F661" s="4"/>
    </row>
    <row r="663" spans="2:6" x14ac:dyDescent="0.25">
      <c r="B663" s="4"/>
      <c r="C663" s="4"/>
      <c r="F663" s="4"/>
    </row>
    <row r="664" spans="2:6" x14ac:dyDescent="0.25">
      <c r="B664" s="4"/>
      <c r="C664" s="4"/>
      <c r="F664" s="4"/>
    </row>
    <row r="665" spans="2:6" x14ac:dyDescent="0.25">
      <c r="B665" s="4"/>
      <c r="C665" s="4"/>
      <c r="F665" s="4"/>
    </row>
    <row r="666" spans="2:6" x14ac:dyDescent="0.25">
      <c r="B666" s="4"/>
      <c r="C666" s="4"/>
      <c r="F666" s="4"/>
    </row>
    <row r="667" spans="2:6" x14ac:dyDescent="0.25">
      <c r="B667" s="4"/>
      <c r="C667" s="4"/>
      <c r="F667" s="4"/>
    </row>
    <row r="669" spans="2:6" x14ac:dyDescent="0.25">
      <c r="B669" s="4"/>
      <c r="C669" s="4"/>
      <c r="F669" s="4"/>
    </row>
    <row r="670" spans="2:6" x14ac:dyDescent="0.25">
      <c r="B670" s="4"/>
      <c r="C670" s="4"/>
      <c r="F670" s="4"/>
    </row>
    <row r="671" spans="2:6" x14ac:dyDescent="0.25">
      <c r="B671" s="4"/>
      <c r="C671" s="4"/>
      <c r="F671" s="4"/>
    </row>
    <row r="672" spans="2:6" x14ac:dyDescent="0.25">
      <c r="B672" s="4"/>
      <c r="C672" s="4"/>
      <c r="F672" s="4"/>
    </row>
    <row r="673" spans="2:6" x14ac:dyDescent="0.25">
      <c r="B673" s="4"/>
      <c r="C673" s="4"/>
      <c r="F673" s="4"/>
    </row>
    <row r="674" spans="2:6" x14ac:dyDescent="0.25">
      <c r="B674" s="4"/>
      <c r="C674" s="4"/>
      <c r="F674" s="4"/>
    </row>
    <row r="675" spans="2:6" x14ac:dyDescent="0.25">
      <c r="B675" s="4"/>
      <c r="C675" s="4"/>
      <c r="F675" s="4"/>
    </row>
    <row r="676" spans="2:6" x14ac:dyDescent="0.25">
      <c r="B676" s="4"/>
      <c r="C676" s="4"/>
      <c r="F676" s="4"/>
    </row>
    <row r="678" spans="2:6" x14ac:dyDescent="0.25">
      <c r="B678" s="4"/>
      <c r="C678" s="4"/>
      <c r="F678" s="4"/>
    </row>
    <row r="679" spans="2:6" x14ac:dyDescent="0.25">
      <c r="B679" s="4"/>
      <c r="C679" s="4"/>
      <c r="F679" s="4"/>
    </row>
    <row r="680" spans="2:6" x14ac:dyDescent="0.25">
      <c r="B680" s="4"/>
      <c r="C680" s="4"/>
      <c r="F680" s="4"/>
    </row>
    <row r="681" spans="2:6" x14ac:dyDescent="0.25">
      <c r="B681" s="4"/>
      <c r="C681" s="4"/>
      <c r="F681" s="4"/>
    </row>
    <row r="682" spans="2:6" x14ac:dyDescent="0.25">
      <c r="B682" s="4"/>
      <c r="C682" s="4"/>
      <c r="F682" s="4"/>
    </row>
    <row r="683" spans="2:6" x14ac:dyDescent="0.25">
      <c r="B683" s="4"/>
      <c r="C683" s="4"/>
      <c r="F683" s="4"/>
    </row>
    <row r="684" spans="2:6" x14ac:dyDescent="0.25">
      <c r="B684" s="4"/>
      <c r="C684" s="4"/>
      <c r="F684" s="4"/>
    </row>
    <row r="701" spans="2:6" x14ac:dyDescent="0.25">
      <c r="B701" s="4"/>
      <c r="C701" s="4"/>
      <c r="F701" s="4"/>
    </row>
    <row r="705" spans="2:6" x14ac:dyDescent="0.25">
      <c r="B705" s="4"/>
      <c r="C705" s="4"/>
      <c r="F705" s="4"/>
    </row>
    <row r="708" spans="2:6" x14ac:dyDescent="0.25">
      <c r="B708" s="4"/>
      <c r="C708" s="4"/>
      <c r="F708" s="4"/>
    </row>
  </sheetData>
  <sheetProtection algorithmName="SHA-512" hashValue="nD/8oj3G+HCCtv+k4iPv28QYTcRi4RZHi//qVgBNGc6JhVMQV3scSengkmbDOjXEtT1oVCBnKBpq/E1hIyB/hg==" saltValue="QTPhCRUiYL/+ZxZG1RVr0Q==" spinCount="100000" sheet="1" objects="1" scenarios="1"/>
  <mergeCells count="29">
    <mergeCell ref="A1:E1"/>
    <mergeCell ref="A511:B511"/>
    <mergeCell ref="A429:B429"/>
    <mergeCell ref="A437:B437"/>
    <mergeCell ref="A497:B497"/>
    <mergeCell ref="A465:B465"/>
    <mergeCell ref="A508:B508"/>
    <mergeCell ref="A484:B484"/>
    <mergeCell ref="A503:B503"/>
    <mergeCell ref="A494:B494"/>
    <mergeCell ref="A129:B129"/>
    <mergeCell ref="A256:B256"/>
    <mergeCell ref="A164:B164"/>
    <mergeCell ref="A172:B172"/>
    <mergeCell ref="B8:B13"/>
    <mergeCell ref="A291:B291"/>
    <mergeCell ref="A299:B299"/>
    <mergeCell ref="A392:B392"/>
    <mergeCell ref="A384:B384"/>
    <mergeCell ref="A205:B205"/>
    <mergeCell ref="A213:B213"/>
    <mergeCell ref="A344:B344"/>
    <mergeCell ref="A248:B248"/>
    <mergeCell ref="A336:B336"/>
    <mergeCell ref="A77:B77"/>
    <mergeCell ref="A85:B85"/>
    <mergeCell ref="A36:B36"/>
    <mergeCell ref="A44:B44"/>
    <mergeCell ref="A121:B121"/>
  </mergeCells>
  <conditionalFormatting sqref="B18:B20 B23:B24 B27:B30 B33:B35 B37:B42 B45:B50 B52:B53 B55:B56 B60:B62 B64:B65 B68:B71 B74:B76 B78:B83 B86:B91 B93:B94 B96:B97 B101:B106 B108:B109 B112:B115 B118:B120 B122:B127 B130:B135 B137:B138 B140:B141 B145:B149 B151:B152 B155:B158 B161:B163 B165:B170 B173:B178 B180:B181 B183:B184 B188:B190 B192:B193 B196:B199 B202:B204 B206:B211 B214:B219 B221:B222 B224:B227 B231:B233 B235:B236 B239:B242 B245:B247 B249:B254 B257:B262 B264:B265 B267:B268 B272:B274 B276:B277 B280:B285 B288:B290 B292:B297 B300:B305 B307:B310 B312:B315 B319:B321 B323:B324 B327:B330 B333:B335 B337:B342 B345:B350 B352:B353 B355:B356 B360:B362 B364:B365 B368:B371 B374:B383 B385:B390 B393:B398 B400:B405 B407:B408 B412:B414 B416:B417 B420:B423 B426:B428 B430:B435 B438:B443 B445:B446 B448:B449 B453:B454 B457:B460 B463:B464 B466:B471 B473:B474 B476:B477">
    <cfRule type="cellIs" dxfId="43" priority="298" stopIfTrue="1" operator="greaterThan">
      <formula>1</formula>
    </cfRule>
  </conditionalFormatting>
  <conditionalFormatting sqref="B17 B26 B67 B111 B154 B220 B223 B238 B363 B367 B419 B456">
    <cfRule type="cellIs" dxfId="42" priority="296" stopIfTrue="1" operator="greaterThan">
      <formula>4</formula>
    </cfRule>
  </conditionalFormatting>
  <conditionalFormatting sqref="B22 B51 B54 B63 B92 B95 B107 B136 B139 B150 B179 B182 B191 B234 B263 B266 B275 B322 B406 B415 B444 B447 B451 B472 B475">
    <cfRule type="cellIs" dxfId="41" priority="294" stopIfTrue="1" operator="greaterThan">
      <formula>2</formula>
    </cfRule>
  </conditionalFormatting>
  <conditionalFormatting sqref="B16 B100 B195 B306 B311 B351 B354">
    <cfRule type="cellIs" dxfId="40" priority="293" stopIfTrue="1" operator="greaterThan">
      <formula>6</formula>
    </cfRule>
  </conditionalFormatting>
  <conditionalFormatting sqref="B32 B73 B117 B160 B201 B244 B287 B332 B425 B487">
    <cfRule type="cellIs" dxfId="39" priority="284" stopIfTrue="1" operator="greaterThan">
      <formula>12</formula>
    </cfRule>
  </conditionalFormatting>
  <conditionalFormatting sqref="B43 B84 B128 B143 B171 B212 B255 B298 B343 B358 B436">
    <cfRule type="cellIs" dxfId="38" priority="283" stopIfTrue="1" operator="greaterThan">
      <formula>7</formula>
    </cfRule>
  </conditionalFormatting>
  <conditionalFormatting sqref="B25 B66 B110 B153 B237 B418">
    <cfRule type="cellIs" dxfId="37" priority="280" stopIfTrue="1" operator="greaterThan">
      <formula>24</formula>
    </cfRule>
  </conditionalFormatting>
  <conditionalFormatting sqref="B15 B194">
    <cfRule type="cellIs" dxfId="36" priority="279" stopIfTrue="1" operator="greaterThan">
      <formula>30</formula>
    </cfRule>
  </conditionalFormatting>
  <conditionalFormatting sqref="B59 B187 B230 B271 B318 B359 B411">
    <cfRule type="cellIs" dxfId="35" priority="268" stopIfTrue="1" operator="greaterThan">
      <formula>3</formula>
    </cfRule>
  </conditionalFormatting>
  <conditionalFormatting sqref="B58 B144 B186 B229 B270 B317 B399 B410 B480 B483">
    <cfRule type="cellIs" dxfId="34" priority="267" stopIfTrue="1" operator="greaterThan">
      <formula>6</formula>
    </cfRule>
  </conditionalFormatting>
  <conditionalFormatting sqref="B57 B228 B372 B409">
    <cfRule type="cellIs" dxfId="33" priority="260" stopIfTrue="1" operator="greaterThan">
      <formula>30</formula>
    </cfRule>
  </conditionalFormatting>
  <conditionalFormatting sqref="B99 B279 B326 B462">
    <cfRule type="cellIs" dxfId="32" priority="239" stopIfTrue="1" operator="greaterThan">
      <formula>8</formula>
    </cfRule>
  </conditionalFormatting>
  <conditionalFormatting sqref="B116 B159 B243 B424 B450">
    <cfRule type="cellIs" dxfId="31" priority="234" stopIfTrue="1" operator="greaterThan">
      <formula>18</formula>
    </cfRule>
  </conditionalFormatting>
  <conditionalFormatting sqref="B98">
    <cfRule type="cellIs" dxfId="30" priority="231" stopIfTrue="1" operator="greaterThan">
      <formula>32</formula>
    </cfRule>
  </conditionalFormatting>
  <conditionalFormatting sqref="B142">
    <cfRule type="cellIs" dxfId="29" priority="220" stopIfTrue="1" operator="greaterThan">
      <formula>31</formula>
    </cfRule>
  </conditionalFormatting>
  <conditionalFormatting sqref="B200">
    <cfRule type="cellIs" dxfId="28" priority="125" stopIfTrue="1" operator="greaterThan">
      <formula>20</formula>
    </cfRule>
  </conditionalFormatting>
  <conditionalFormatting sqref="B185 B366">
    <cfRule type="cellIs" dxfId="27" priority="122" stopIfTrue="1" operator="greaterThan">
      <formula>36</formula>
    </cfRule>
  </conditionalFormatting>
  <conditionalFormatting sqref="B286 B331">
    <cfRule type="cellIs" dxfId="26" priority="103" stopIfTrue="1" operator="greaterThan">
      <formula>20</formula>
    </cfRule>
  </conditionalFormatting>
  <conditionalFormatting sqref="B278 B325">
    <cfRule type="cellIs" dxfId="25" priority="101" stopIfTrue="1" operator="greaterThan">
      <formula>30</formula>
    </cfRule>
  </conditionalFormatting>
  <conditionalFormatting sqref="B269 B316">
    <cfRule type="cellIs" dxfId="24" priority="100" stopIfTrue="1" operator="greaterThan">
      <formula>35</formula>
    </cfRule>
  </conditionalFormatting>
  <conditionalFormatting sqref="B373 B455">
    <cfRule type="cellIs" dxfId="23" priority="84" stopIfTrue="1" operator="greaterThan">
      <formula>16</formula>
    </cfRule>
  </conditionalFormatting>
  <conditionalFormatting sqref="B461 B479">
    <cfRule type="cellIs" dxfId="22" priority="31" stopIfTrue="1" operator="greaterThan">
      <formula>10</formula>
    </cfRule>
  </conditionalFormatting>
  <conditionalFormatting sqref="B478">
    <cfRule type="cellIs" dxfId="21" priority="23" stopIfTrue="1" operator="greaterThan">
      <formula>16</formula>
    </cfRule>
  </conditionalFormatting>
  <conditionalFormatting sqref="B502">
    <cfRule type="cellIs" dxfId="20" priority="22" stopIfTrue="1" operator="greaterThan">
      <formula>13</formula>
    </cfRule>
  </conditionalFormatting>
  <conditionalFormatting sqref="B14">
    <cfRule type="cellIs" dxfId="19" priority="21" stopIfTrue="1" operator="greaterThan">
      <formula>451</formula>
    </cfRule>
  </conditionalFormatting>
  <conditionalFormatting sqref="B481:B482">
    <cfRule type="cellIs" dxfId="18" priority="20" stopIfTrue="1" operator="greaterThan">
      <formula>1</formula>
    </cfRule>
  </conditionalFormatting>
  <conditionalFormatting sqref="B485:B486">
    <cfRule type="cellIs" dxfId="17" priority="19" stopIfTrue="1" operator="greaterThan">
      <formula>1</formula>
    </cfRule>
  </conditionalFormatting>
  <conditionalFormatting sqref="B488:B493">
    <cfRule type="cellIs" dxfId="16" priority="18" stopIfTrue="1" operator="greaterThan">
      <formula>1</formula>
    </cfRule>
  </conditionalFormatting>
  <conditionalFormatting sqref="B495:B496">
    <cfRule type="cellIs" dxfId="15" priority="17" stopIfTrue="1" operator="greaterThan">
      <formula>1</formula>
    </cfRule>
  </conditionalFormatting>
  <conditionalFormatting sqref="B498:B501">
    <cfRule type="cellIs" dxfId="14" priority="16" stopIfTrue="1" operator="greaterThan">
      <formula>1</formula>
    </cfRule>
  </conditionalFormatting>
  <conditionalFormatting sqref="B504:B507">
    <cfRule type="cellIs" dxfId="13" priority="15" stopIfTrue="1" operator="greaterThan">
      <formula>1</formula>
    </cfRule>
  </conditionalFormatting>
  <conditionalFormatting sqref="B509:B510">
    <cfRule type="cellIs" dxfId="12" priority="14" stopIfTrue="1" operator="greaterThan">
      <formula>1</formula>
    </cfRule>
  </conditionalFormatting>
  <conditionalFormatting sqref="B512:B518">
    <cfRule type="cellIs" dxfId="11" priority="13" stopIfTrue="1" operator="greaterThan">
      <formula>1</formula>
    </cfRule>
  </conditionalFormatting>
  <conditionalFormatting sqref="B357">
    <cfRule type="cellIs" dxfId="10" priority="12" stopIfTrue="1" operator="greaterThan">
      <formula>43</formula>
    </cfRule>
  </conditionalFormatting>
  <conditionalFormatting sqref="B21">
    <cfRule type="cellIs" dxfId="9" priority="11" stopIfTrue="1" operator="greaterThan">
      <formula>1</formula>
    </cfRule>
  </conditionalFormatting>
  <conditionalFormatting sqref="B391">
    <cfRule type="cellIs" dxfId="8" priority="9" stopIfTrue="1" operator="greaterThan">
      <formula>8</formula>
    </cfRule>
  </conditionalFormatting>
  <conditionalFormatting sqref="E3">
    <cfRule type="expression" dxfId="7" priority="5" stopIfTrue="1">
      <formula>$D$3&gt;81</formula>
    </cfRule>
    <cfRule type="expression" dxfId="6" priority="8" stopIfTrue="1">
      <formula>$D$3&lt;51</formula>
    </cfRule>
  </conditionalFormatting>
  <conditionalFormatting sqref="E4">
    <cfRule type="expression" dxfId="5" priority="6" stopIfTrue="1">
      <formula>$D$4&lt;51</formula>
    </cfRule>
    <cfRule type="expression" dxfId="4" priority="7" stopIfTrue="1">
      <formula>$D$4&gt;81</formula>
    </cfRule>
  </conditionalFormatting>
  <conditionalFormatting sqref="E5">
    <cfRule type="expression" dxfId="3" priority="3" stopIfTrue="1">
      <formula>$D$5&gt;81</formula>
    </cfRule>
    <cfRule type="expression" dxfId="2" priority="4" stopIfTrue="1">
      <formula>$D$5&lt;51</formula>
    </cfRule>
  </conditionalFormatting>
  <conditionalFormatting sqref="E6">
    <cfRule type="expression" dxfId="1" priority="1" stopIfTrue="1">
      <formula>$D$6&gt;81</formula>
    </cfRule>
    <cfRule type="expression" dxfId="0" priority="2" stopIfTrue="1">
      <formula>$D$6&lt;51</formula>
    </cfRule>
  </conditionalFormatting>
  <dataValidations count="1">
    <dataValidation type="list" allowBlank="1" showInputMessage="1" showErrorMessage="1" sqref="B18:B21 B23:B24 B27:B30 B33:B35 B37:B42 B45:B50 B52:B53 B55:B56 B60:B62 B64:B65 B68:B71 B74:B76 B78:B83 B86:B91 B93:B94 B96:B97 B101:B106 B108:B109 B112:B115 B118:B120 B122:B127 B130:B135 B137:B138 B140:B141 B145:B149 B151:B152 B155:B158 B161:B163 B165:B170 B173:B178 B180:B181 B183:B184 B188:B190 B192:B193 B196:B199 B202:B204 B206:B211 B214:B219 B221:B222 B224:B227 B231:B233 B235:B236 B239:B242 B245:B246 B245:B247 B249:B254 B257:B262 B265 B267:B268 B264 B272:B274 B276:B277 B280:B285 B288:B290 B293:B297 B292 B300:B305 B307:B310 B312:B315 B319:B321 B323:B324 B327:B330 B333:B335 B337:B342 B345:B350 B352:B353 B355:B356 B360:B362 B364:B365 B368:B371 B374:B383 B385:B390 B393:B398 B400:B405 B407:B408 B412:B414 B416:B417 B420:B423 B426:B428 B430:B435 B438:B443 B445:B446 B448:B449 B453:B454 B457:B460 B463:B464 B466:B471 B473:B474 B476:B477 B481:B482 B485:B486 B488:B493 B495:B496 B499:B501 B498 B504:B507 B509:B510 B512:B518">
      <formula1>$G$1:$G$2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Оснащ CОО</vt:lpstr>
    </vt:vector>
  </TitlesOfParts>
  <Company>ЧИППКРО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solodkova_ea</dc:creator>
  <cp:lastModifiedBy>Андрей Олегович</cp:lastModifiedBy>
  <cp:lastPrinted>2019-03-18T13:05:48Z</cp:lastPrinted>
  <dcterms:created xsi:type="dcterms:W3CDTF">2013-03-20T04:56:36Z</dcterms:created>
  <dcterms:modified xsi:type="dcterms:W3CDTF">2021-04-20T05:21:50Z</dcterms:modified>
</cp:coreProperties>
</file>